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dullahg12/Downloads/"/>
    </mc:Choice>
  </mc:AlternateContent>
  <xr:revisionPtr revIDLastSave="0" documentId="13_ncr:1_{9FFD57E4-11B5-9D4D-B950-A14B51571A12}" xr6:coauthVersionLast="47" xr6:coauthVersionMax="47" xr10:uidLastSave="{00000000-0000-0000-0000-000000000000}"/>
  <bookViews>
    <workbookView xWindow="0" yWindow="500" windowWidth="28800" windowHeight="17500" xr2:uid="{5CC4F07B-34C2-2E43-B578-0D28E38886F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9" i="1" l="1"/>
  <c r="O69" i="1"/>
  <c r="P68" i="1"/>
  <c r="O68" i="1"/>
  <c r="P67" i="1"/>
  <c r="O67" i="1"/>
  <c r="P66" i="1"/>
  <c r="O66" i="1"/>
  <c r="AE99" i="1"/>
  <c r="U99" i="1"/>
  <c r="R96" i="1"/>
  <c r="Q96" i="1"/>
  <c r="P96" i="1"/>
  <c r="R95" i="1"/>
  <c r="Q95" i="1"/>
  <c r="P95" i="1"/>
  <c r="O95" i="1"/>
  <c r="R94" i="1"/>
  <c r="Q94" i="1"/>
  <c r="P94" i="1"/>
  <c r="O94" i="1"/>
  <c r="R93" i="1"/>
  <c r="Q93" i="1"/>
  <c r="P93" i="1"/>
  <c r="O93" i="1"/>
  <c r="R92" i="1"/>
  <c r="Q92" i="1"/>
  <c r="P92" i="1"/>
  <c r="O92" i="1"/>
  <c r="R91" i="1"/>
  <c r="Q91" i="1"/>
  <c r="P91" i="1"/>
  <c r="O91" i="1"/>
  <c r="R90" i="1"/>
  <c r="Q90" i="1"/>
  <c r="P90" i="1"/>
  <c r="O90" i="1"/>
  <c r="R89" i="1"/>
  <c r="Q89" i="1"/>
  <c r="P89" i="1"/>
  <c r="O89" i="1"/>
  <c r="R88" i="1"/>
  <c r="Q88" i="1"/>
  <c r="P88" i="1"/>
  <c r="O88" i="1"/>
  <c r="R87" i="1"/>
  <c r="Q87" i="1"/>
  <c r="P87" i="1"/>
  <c r="O87" i="1"/>
  <c r="R86" i="1"/>
  <c r="Q86" i="1"/>
  <c r="P86" i="1"/>
  <c r="O86" i="1"/>
  <c r="R85" i="1"/>
  <c r="Q85" i="1"/>
  <c r="P85" i="1"/>
  <c r="O85" i="1"/>
  <c r="R84" i="1"/>
  <c r="Q84" i="1"/>
  <c r="P84" i="1"/>
  <c r="O84" i="1"/>
  <c r="R83" i="1"/>
  <c r="Q83" i="1"/>
  <c r="P83" i="1"/>
  <c r="O83" i="1"/>
  <c r="R82" i="1"/>
  <c r="Q82" i="1"/>
  <c r="P82" i="1"/>
  <c r="O82" i="1"/>
  <c r="R81" i="1"/>
  <c r="Q81" i="1"/>
  <c r="P81" i="1"/>
  <c r="O81" i="1"/>
  <c r="R80" i="1"/>
  <c r="Q80" i="1"/>
  <c r="P79" i="1"/>
  <c r="O79" i="1"/>
  <c r="R78" i="1"/>
  <c r="Q78" i="1"/>
  <c r="P78" i="1"/>
  <c r="O78" i="1"/>
  <c r="R77" i="1"/>
  <c r="Q77" i="1"/>
  <c r="P77" i="1"/>
  <c r="O77" i="1"/>
  <c r="R76" i="1"/>
  <c r="Q76" i="1"/>
  <c r="P76" i="1"/>
  <c r="O76" i="1"/>
  <c r="R75" i="1"/>
  <c r="Q75" i="1"/>
  <c r="P75" i="1"/>
  <c r="O75" i="1"/>
  <c r="R74" i="1"/>
  <c r="Q74" i="1"/>
  <c r="P74" i="1"/>
  <c r="O74" i="1"/>
  <c r="R73" i="1"/>
  <c r="Q73" i="1"/>
  <c r="P73" i="1"/>
  <c r="O73" i="1"/>
  <c r="R72" i="1"/>
  <c r="Q72" i="1"/>
  <c r="P72" i="1"/>
  <c r="O72" i="1"/>
  <c r="R69" i="1"/>
  <c r="Q69" i="1"/>
  <c r="R68" i="1"/>
  <c r="Q68" i="1"/>
  <c r="R65" i="1"/>
  <c r="Q65" i="1"/>
  <c r="P65" i="1"/>
  <c r="O65" i="1"/>
  <c r="R64" i="1"/>
  <c r="Q64" i="1"/>
  <c r="P64" i="1"/>
  <c r="O64" i="1"/>
  <c r="R63" i="1"/>
  <c r="Q63" i="1"/>
  <c r="P63" i="1"/>
  <c r="O63" i="1"/>
  <c r="R62" i="1"/>
  <c r="Q62" i="1"/>
  <c r="P62" i="1"/>
  <c r="O62" i="1"/>
  <c r="R59" i="1"/>
  <c r="Q59" i="1"/>
  <c r="P59" i="1"/>
  <c r="O59" i="1"/>
  <c r="R58" i="1"/>
  <c r="Q58" i="1"/>
  <c r="P58" i="1"/>
  <c r="O58" i="1"/>
  <c r="R57" i="1"/>
  <c r="Q57" i="1"/>
  <c r="P57" i="1"/>
  <c r="O57" i="1"/>
  <c r="R56" i="1"/>
  <c r="Q56" i="1"/>
  <c r="P56" i="1"/>
  <c r="O56" i="1"/>
  <c r="R55" i="1"/>
  <c r="Q55" i="1"/>
  <c r="P55" i="1"/>
  <c r="O55" i="1"/>
  <c r="R54" i="1"/>
  <c r="Q54" i="1"/>
  <c r="P54" i="1"/>
  <c r="O54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O47" i="1"/>
  <c r="R46" i="1"/>
  <c r="Q46" i="1"/>
  <c r="R43" i="1"/>
  <c r="Q43" i="1"/>
  <c r="R42" i="1"/>
  <c r="Q42" i="1"/>
  <c r="P42" i="1"/>
  <c r="O42" i="1"/>
  <c r="R41" i="1"/>
  <c r="Q41" i="1"/>
  <c r="P41" i="1"/>
  <c r="O41" i="1"/>
  <c r="R40" i="1"/>
  <c r="Q40" i="1"/>
  <c r="P40" i="1"/>
  <c r="O40" i="1"/>
  <c r="R39" i="1"/>
  <c r="Q39" i="1"/>
  <c r="P39" i="1"/>
  <c r="O39" i="1"/>
  <c r="R38" i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R34" i="1"/>
  <c r="Q34" i="1"/>
  <c r="P34" i="1"/>
  <c r="O34" i="1"/>
  <c r="R33" i="1"/>
  <c r="Q33" i="1"/>
  <c r="P33" i="1"/>
  <c r="O33" i="1"/>
  <c r="R32" i="1"/>
  <c r="Q32" i="1"/>
  <c r="P32" i="1"/>
  <c r="O32" i="1"/>
  <c r="R31" i="1"/>
  <c r="Q31" i="1"/>
  <c r="P31" i="1"/>
  <c r="O31" i="1"/>
  <c r="R30" i="1"/>
  <c r="Q30" i="1"/>
  <c r="P30" i="1"/>
  <c r="O30" i="1"/>
  <c r="R29" i="1"/>
  <c r="Q29" i="1"/>
  <c r="P29" i="1"/>
  <c r="O29" i="1"/>
  <c r="R28" i="1"/>
  <c r="Q28" i="1"/>
  <c r="P28" i="1"/>
  <c r="O28" i="1"/>
  <c r="R27" i="1"/>
  <c r="Q27" i="1"/>
  <c r="P27" i="1"/>
  <c r="O27" i="1"/>
  <c r="R26" i="1"/>
  <c r="Q26" i="1"/>
  <c r="R25" i="1"/>
  <c r="Q25" i="1"/>
  <c r="P25" i="1"/>
  <c r="O25" i="1"/>
  <c r="R24" i="1"/>
  <c r="Q24" i="1"/>
  <c r="P24" i="1"/>
  <c r="O24" i="1"/>
  <c r="R23" i="1"/>
  <c r="Q23" i="1"/>
  <c r="P23" i="1"/>
  <c r="O23" i="1"/>
  <c r="R22" i="1"/>
  <c r="Q22" i="1"/>
  <c r="P22" i="1"/>
  <c r="O22" i="1"/>
  <c r="R21" i="1"/>
  <c r="Q21" i="1"/>
  <c r="P21" i="1"/>
  <c r="O21" i="1"/>
  <c r="R20" i="1"/>
  <c r="Q20" i="1"/>
  <c r="P20" i="1"/>
  <c r="O20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</calcChain>
</file>

<file path=xl/sharedStrings.xml><?xml version="1.0" encoding="utf-8"?>
<sst xmlns="http://schemas.openxmlformats.org/spreadsheetml/2006/main" count="153" uniqueCount="67">
  <si>
    <t>Session</t>
  </si>
  <si>
    <t>Start</t>
  </si>
  <si>
    <t>End</t>
  </si>
  <si>
    <t>Room</t>
  </si>
  <si>
    <t>number of paper presentations</t>
  </si>
  <si>
    <t>#</t>
  </si>
  <si>
    <t>Paper ID</t>
  </si>
  <si>
    <t>Author</t>
  </si>
  <si>
    <t>Average
total score
weighted by
confidence</t>
  </si>
  <si>
    <t>Reviewer's
confidence</t>
  </si>
  <si>
    <t>Online or Visa</t>
  </si>
  <si>
    <t>UJ</t>
  </si>
  <si>
    <t>P</t>
  </si>
  <si>
    <t>First Day</t>
  </si>
  <si>
    <t>3 hours in total</t>
  </si>
  <si>
    <t>1 hour</t>
  </si>
  <si>
    <t>Day 1 Session 1</t>
  </si>
  <si>
    <t>AI in Business</t>
  </si>
  <si>
    <t>✔️</t>
  </si>
  <si>
    <t>AI in E-Health  and Sport Science</t>
  </si>
  <si>
    <t xml:space="preserve">AI-CyberSec </t>
  </si>
  <si>
    <t>Break</t>
  </si>
  <si>
    <t>2 hour</t>
  </si>
  <si>
    <t>Day 1 Session 2</t>
  </si>
  <si>
    <t xml:space="preserve">AI in Smart Environment </t>
  </si>
  <si>
    <t>AI in Communication and Media Design</t>
  </si>
  <si>
    <t>AI in Robotics</t>
  </si>
  <si>
    <t>AI in Petroleum &amp; Chemical Engineering</t>
  </si>
  <si>
    <t>M. Irfan Khan, Suriati Sufian, Farrukh Hassan, Muhammad Farooq, Rashid Shamsuddin and Junaid Afridi</t>
  </si>
  <si>
    <t>Deep learning model for prediction of methylene blue adsorption on activated carbon geopolymer composite adsorbent</t>
  </si>
  <si>
    <t>END First Day</t>
  </si>
  <si>
    <t>Second Day</t>
  </si>
  <si>
    <t>4 hours in total</t>
  </si>
  <si>
    <t xml:space="preserve"> 1 and 1/2 hours</t>
  </si>
  <si>
    <t>Day 2 Session 1</t>
  </si>
  <si>
    <t>Mansour Al-Dhaher, Abdulmajeed Al-Harbi, Nourah Janbi, Saad Alqahtany, Abdulwahab Almazroi and Rashid Mehmood</t>
  </si>
  <si>
    <t>Naveed Imran, Sana Hameed, Jian Zhang, Abdul Rehman and Radwa El Burari</t>
  </si>
  <si>
    <t>Maha Alharbi, Raneem Alrumaihi and Dina Ibrahim</t>
  </si>
  <si>
    <t>Naif Alayaid, Musaed Albaidhani, Abdulrahman Alghamdi, Rowaid Sindi, Azzam Alharbi and Sakher Ghanem</t>
  </si>
  <si>
    <t>AI in Social Science</t>
  </si>
  <si>
    <t>AI-IoT-CC</t>
  </si>
  <si>
    <t>AI in Logistics</t>
  </si>
  <si>
    <t>Fahd Algarni, Ahmad Samak and Khalid Alqarni</t>
  </si>
  <si>
    <t>An Intelligent and Secure Model for Hiding Patients Information in Medical Images</t>
  </si>
  <si>
    <t>AI in Green &amp; Renewable Energy Mgmt</t>
  </si>
  <si>
    <t>AI in Linguistics</t>
  </si>
  <si>
    <t>AI in Industrial Revolution</t>
  </si>
  <si>
    <t>Ai in Big data &amp; Analytics</t>
  </si>
  <si>
    <t>AI in Smart Education</t>
  </si>
  <si>
    <t>AI in Graphic Design</t>
  </si>
  <si>
    <t>Agus Eko Minarno, Indah Soesanti and Hanung Adi Nugroho</t>
  </si>
  <si>
    <t xml:space="preserve">Total </t>
  </si>
  <si>
    <t>Total Accepted</t>
  </si>
  <si>
    <t>Conference track</t>
  </si>
  <si>
    <t xml:space="preserve"> Paper title</t>
  </si>
  <si>
    <t>International Conference on Innovation in Artificial Intelligence and Internet of Things</t>
  </si>
  <si>
    <t>Mashael M Khayyat Khayyat, Safa Habibullah, Hadeel Algheffari, Manar Almaabadi, Wejdan Alshehri and Razan Alghamdi</t>
  </si>
  <si>
    <t>Towards a Smart and Safe Campus with COVID-19 Detection Automation System</t>
  </si>
  <si>
    <t>Atesam Abdullah, Raja Hashim Ali, Rand Kouatly, Talha Ali Khan and Iftikhar Ahmed</t>
  </si>
  <si>
    <t>Enhancing Student Retention: Predictive Machine Learning Models for Identifying and Preventing University Dropout</t>
  </si>
  <si>
    <t>Usama Athar, Muhammad Ali, Zuhair Zafar, Haris Khurshid, Karsten Berns and Muhammad Moazam Fraz</t>
  </si>
  <si>
    <t>Sunflower Lodging Detection and Monitoring Through UAV-Based Multispectral Data</t>
  </si>
  <si>
    <t>Muhammad Haseeb Ishaq, Raja Hashim Ali, Rand Kouatly, Talha Ali Khan and Iftikhar Ahmed</t>
  </si>
  <si>
    <t>Enhanced Biometric Security Through Infrared Vein Pattern Recognition</t>
  </si>
  <si>
    <t>Walid Mchara, Lazhar Manai, Mohamed Abdellati Khalfa, Anis Koubaa and Monia Raissi</t>
  </si>
  <si>
    <t>Smart Health State Diagnosis of Lithium-Ion Batteries Using Wavelet-Enhanced Hybrid Deep Learning with an Attention Mechanism</t>
  </si>
  <si>
    <t>An Advanced Forecasting Model for Global Irradiance in Solar Electric Vehicles Using a Fuzzy C-Means-CNN-Wavelet BiLSTM Network with an Attention Mechanism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</si>
</sst>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:mm\ AM/PM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Aptos Narrow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charset val="178"/>
      <scheme val="minor"/>
    </font>
    <font>
      <sz val="18"/>
      <color theme="1"/>
      <name val="Calibri (Body)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F5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1F0C8"/>
        <bgColor rgb="FF000000"/>
      </patternFill>
    </fill>
    <fill>
      <patternFill patternType="solid">
        <fgColor rgb="FFF7C7AC"/>
        <bgColor rgb="FF000000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16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textRotation="90"/>
    </xf>
    <xf numFmtId="0" fontId="3" fillId="4" borderId="10" xfId="0" applyFont="1" applyFill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0" fillId="10" borderId="10" xfId="0" applyFill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6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 textRotation="90"/>
    </xf>
    <xf numFmtId="0" fontId="6" fillId="10" borderId="1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/>
    </xf>
    <xf numFmtId="0" fontId="0" fillId="10" borderId="10" xfId="0" applyFill="1" applyBorder="1"/>
    <xf numFmtId="0" fontId="0" fillId="10" borderId="10" xfId="0" applyFill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0" fillId="0" borderId="10" xfId="0" applyBorder="1"/>
    <xf numFmtId="0" fontId="6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/>
    </xf>
    <xf numFmtId="0" fontId="8" fillId="4" borderId="5" xfId="0" applyFont="1" applyFill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6" fillId="8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6" fillId="11" borderId="1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/>
    </xf>
    <xf numFmtId="0" fontId="6" fillId="11" borderId="16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6" fillId="11" borderId="17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/>
    </xf>
    <xf numFmtId="0" fontId="6" fillId="11" borderId="17" xfId="0" applyFont="1" applyFill="1" applyBorder="1" applyAlignment="1">
      <alignment horizontal="left" vertical="center"/>
    </xf>
    <xf numFmtId="164" fontId="0" fillId="7" borderId="17" xfId="0" applyNumberFormat="1" applyFill="1" applyBorder="1" applyAlignment="1">
      <alignment horizontal="center" vertical="center"/>
    </xf>
    <xf numFmtId="0" fontId="0" fillId="9" borderId="17" xfId="0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0" fontId="0" fillId="10" borderId="19" xfId="0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64" fontId="0" fillId="7" borderId="12" xfId="0" applyNumberForma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6" fillId="12" borderId="12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center" vertical="center" textRotation="90"/>
    </xf>
    <xf numFmtId="0" fontId="6" fillId="12" borderId="10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textRotation="90"/>
    </xf>
    <xf numFmtId="0" fontId="4" fillId="6" borderId="1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8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0" xfId="0" applyFill="1" applyBorder="1" applyAlignment="1">
      <alignment horizontal="left" vertical="center"/>
    </xf>
    <xf numFmtId="0" fontId="8" fillId="13" borderId="28" xfId="0" applyFont="1" applyFill="1" applyBorder="1" applyAlignment="1">
      <alignment horizontal="center" vertical="center" textRotation="90"/>
    </xf>
    <xf numFmtId="0" fontId="3" fillId="0" borderId="2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2" borderId="30" xfId="0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6" fillId="8" borderId="1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6" fillId="8" borderId="43" xfId="0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0" fontId="0" fillId="9" borderId="45" xfId="0" applyFill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6" borderId="45" xfId="0" applyFont="1" applyFill="1" applyBorder="1" applyAlignment="1">
      <alignment horizontal="center"/>
    </xf>
    <xf numFmtId="0" fontId="0" fillId="9" borderId="2" xfId="0" applyFill="1" applyBorder="1" applyAlignment="1">
      <alignment horizontal="center" vertical="center"/>
    </xf>
    <xf numFmtId="0" fontId="0" fillId="9" borderId="45" xfId="0" applyFill="1" applyBorder="1" applyAlignment="1">
      <alignment horizontal="left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0" fillId="9" borderId="12" xfId="0" applyFill="1" applyBorder="1" applyAlignment="1">
      <alignment horizontal="left" vertical="center"/>
    </xf>
    <xf numFmtId="0" fontId="3" fillId="3" borderId="47" xfId="0" applyFont="1" applyFill="1" applyBorder="1" applyAlignment="1">
      <alignment horizontal="center" vertical="center" textRotation="90"/>
    </xf>
    <xf numFmtId="0" fontId="8" fillId="13" borderId="48" xfId="0" applyFont="1" applyFill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2" xfId="0" applyFill="1" applyBorder="1" applyAlignment="1">
      <alignment horizontal="left" vertical="center"/>
    </xf>
    <xf numFmtId="0" fontId="6" fillId="11" borderId="10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/>
    </xf>
    <xf numFmtId="0" fontId="3" fillId="9" borderId="12" xfId="0" applyFont="1" applyFill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bdullahg12/Downloads/Rooms_AICONfUJ_Updated_Finals_V4.0.%20MAY1.xlsx" TargetMode="External"/><Relationship Id="rId1" Type="http://schemas.openxmlformats.org/officeDocument/2006/relationships/externalLinkPath" Target="Rooms_AICONfUJ_Updated_Finals_V4.0.%20MAY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"/>
      <sheetName val="Room  1"/>
      <sheetName val="Room 2"/>
      <sheetName val="Room 3"/>
      <sheetName val="AIIT_25_review_summary_byScore"/>
      <sheetName val="Accepted Papers"/>
      <sheetName val="Online or Visa"/>
    </sheetNames>
    <sheetDataSet>
      <sheetData sheetId="0"/>
      <sheetData sheetId="1"/>
      <sheetData sheetId="2"/>
      <sheetData sheetId="3"/>
      <sheetData sheetId="4">
        <row r="1">
          <cell r="A1" t="str">
            <v>#</v>
          </cell>
          <cell r="F1" t="str">
            <v>Average
total score
weighted by
confidence</v>
          </cell>
          <cell r="G1" t="str">
            <v>Reviewer's
confidence</v>
          </cell>
        </row>
        <row r="2">
          <cell r="A2">
            <v>201</v>
          </cell>
          <cell r="F2">
            <v>3</v>
          </cell>
          <cell r="G2" t="str">
            <v>5</v>
          </cell>
        </row>
        <row r="3">
          <cell r="A3">
            <v>257</v>
          </cell>
          <cell r="F3">
            <v>3</v>
          </cell>
          <cell r="G3" t="str">
            <v>4</v>
          </cell>
        </row>
        <row r="4">
          <cell r="A4">
            <v>262</v>
          </cell>
          <cell r="F4">
            <v>3</v>
          </cell>
          <cell r="G4" t="str">
            <v>5</v>
          </cell>
        </row>
        <row r="5">
          <cell r="A5">
            <v>73</v>
          </cell>
          <cell r="F5">
            <v>2.5</v>
          </cell>
          <cell r="G5" t="str">
            <v>4,4</v>
          </cell>
        </row>
        <row r="6">
          <cell r="A6">
            <v>81</v>
          </cell>
          <cell r="F6">
            <v>2.6</v>
          </cell>
          <cell r="G6" t="str">
            <v>4,3</v>
          </cell>
        </row>
        <row r="7">
          <cell r="A7">
            <v>82</v>
          </cell>
          <cell r="F7">
            <v>2.6</v>
          </cell>
          <cell r="G7" t="str">
            <v>4,3</v>
          </cell>
        </row>
        <row r="8">
          <cell r="A8">
            <v>101</v>
          </cell>
          <cell r="F8">
            <v>2.6</v>
          </cell>
          <cell r="G8" t="str">
            <v>5,3</v>
          </cell>
        </row>
        <row r="9">
          <cell r="A9">
            <v>128</v>
          </cell>
          <cell r="F9">
            <v>2.6</v>
          </cell>
          <cell r="G9" t="str">
            <v>5,3</v>
          </cell>
        </row>
        <row r="10">
          <cell r="A10">
            <v>134</v>
          </cell>
          <cell r="F10">
            <v>2.6</v>
          </cell>
          <cell r="G10" t="str">
            <v>5,4</v>
          </cell>
        </row>
        <row r="11">
          <cell r="A11">
            <v>206</v>
          </cell>
          <cell r="F11">
            <v>2.6</v>
          </cell>
          <cell r="G11" t="str">
            <v>5,3</v>
          </cell>
        </row>
        <row r="12">
          <cell r="A12">
            <v>236</v>
          </cell>
          <cell r="F12">
            <v>2.6</v>
          </cell>
          <cell r="G12" t="str">
            <v>5,3</v>
          </cell>
        </row>
        <row r="13">
          <cell r="A13">
            <v>285</v>
          </cell>
          <cell r="F13">
            <v>2.6</v>
          </cell>
          <cell r="G13" t="str">
            <v>4,3</v>
          </cell>
        </row>
        <row r="14">
          <cell r="A14">
            <v>5</v>
          </cell>
          <cell r="F14">
            <v>2</v>
          </cell>
          <cell r="G14" t="str">
            <v>3,4</v>
          </cell>
        </row>
        <row r="15">
          <cell r="A15">
            <v>9</v>
          </cell>
          <cell r="F15">
            <v>2</v>
          </cell>
          <cell r="G15" t="str">
            <v>4,5</v>
          </cell>
        </row>
        <row r="16">
          <cell r="A16">
            <v>15</v>
          </cell>
          <cell r="F16">
            <v>2</v>
          </cell>
          <cell r="G16" t="str">
            <v>4,4</v>
          </cell>
        </row>
        <row r="17">
          <cell r="A17">
            <v>24</v>
          </cell>
          <cell r="F17">
            <v>2</v>
          </cell>
          <cell r="G17" t="str">
            <v>4,4</v>
          </cell>
        </row>
        <row r="18">
          <cell r="A18">
            <v>40</v>
          </cell>
          <cell r="F18">
            <v>2</v>
          </cell>
          <cell r="G18" t="str">
            <v>5</v>
          </cell>
        </row>
        <row r="19">
          <cell r="A19">
            <v>48</v>
          </cell>
          <cell r="F19">
            <v>2</v>
          </cell>
          <cell r="G19" t="str">
            <v>3,4</v>
          </cell>
        </row>
        <row r="20">
          <cell r="A20">
            <v>52</v>
          </cell>
          <cell r="F20">
            <v>2</v>
          </cell>
          <cell r="G20" t="str">
            <v>4,3</v>
          </cell>
        </row>
        <row r="21">
          <cell r="A21">
            <v>59</v>
          </cell>
          <cell r="F21">
            <v>2</v>
          </cell>
          <cell r="G21" t="str">
            <v>4,4</v>
          </cell>
        </row>
        <row r="22">
          <cell r="A22">
            <v>60</v>
          </cell>
          <cell r="F22">
            <v>2</v>
          </cell>
          <cell r="G22" t="str">
            <v>3,4</v>
          </cell>
        </row>
        <row r="23">
          <cell r="A23">
            <v>64</v>
          </cell>
          <cell r="F23">
            <v>2</v>
          </cell>
          <cell r="G23" t="str">
            <v>4,4</v>
          </cell>
        </row>
        <row r="24">
          <cell r="A24">
            <v>67</v>
          </cell>
          <cell r="F24">
            <v>2</v>
          </cell>
          <cell r="G24" t="str">
            <v>4,3</v>
          </cell>
        </row>
        <row r="25">
          <cell r="A25">
            <v>74</v>
          </cell>
          <cell r="F25">
            <v>2</v>
          </cell>
          <cell r="G25" t="str">
            <v>4,3,4</v>
          </cell>
        </row>
        <row r="26">
          <cell r="A26">
            <v>95</v>
          </cell>
          <cell r="F26">
            <v>2</v>
          </cell>
          <cell r="G26" t="str">
            <v>4,3</v>
          </cell>
        </row>
        <row r="27">
          <cell r="A27">
            <v>98</v>
          </cell>
          <cell r="F27">
            <v>2</v>
          </cell>
          <cell r="G27" t="str">
            <v>4,5,3</v>
          </cell>
        </row>
        <row r="28">
          <cell r="A28">
            <v>102</v>
          </cell>
          <cell r="F28">
            <v>2</v>
          </cell>
          <cell r="G28" t="str">
            <v>4</v>
          </cell>
        </row>
        <row r="29">
          <cell r="A29">
            <v>107</v>
          </cell>
          <cell r="F29">
            <v>2</v>
          </cell>
          <cell r="G29" t="str">
            <v>4,4</v>
          </cell>
        </row>
        <row r="30">
          <cell r="A30">
            <v>109</v>
          </cell>
          <cell r="F30">
            <v>2</v>
          </cell>
          <cell r="G30" t="str">
            <v>4,4</v>
          </cell>
        </row>
        <row r="31">
          <cell r="A31">
            <v>142</v>
          </cell>
          <cell r="F31">
            <v>2</v>
          </cell>
          <cell r="G31" t="str">
            <v>5</v>
          </cell>
        </row>
        <row r="32">
          <cell r="A32">
            <v>143</v>
          </cell>
          <cell r="F32">
            <v>2</v>
          </cell>
          <cell r="G32" t="str">
            <v>3,4</v>
          </cell>
        </row>
        <row r="33">
          <cell r="A33">
            <v>144</v>
          </cell>
          <cell r="F33">
            <v>2</v>
          </cell>
          <cell r="G33" t="str">
            <v>4,3</v>
          </cell>
        </row>
        <row r="34">
          <cell r="A34">
            <v>147</v>
          </cell>
          <cell r="F34">
            <v>2</v>
          </cell>
          <cell r="G34" t="str">
            <v>3,3</v>
          </cell>
        </row>
        <row r="35">
          <cell r="A35">
            <v>168</v>
          </cell>
          <cell r="F35">
            <v>2</v>
          </cell>
          <cell r="G35" t="str">
            <v>4,3</v>
          </cell>
        </row>
        <row r="36">
          <cell r="A36">
            <v>169</v>
          </cell>
          <cell r="F36">
            <v>2</v>
          </cell>
          <cell r="G36" t="str">
            <v>4,4</v>
          </cell>
        </row>
        <row r="37">
          <cell r="A37">
            <v>179</v>
          </cell>
          <cell r="F37">
            <v>2</v>
          </cell>
          <cell r="G37" t="str">
            <v>4,4</v>
          </cell>
        </row>
        <row r="38">
          <cell r="A38">
            <v>180</v>
          </cell>
          <cell r="F38">
            <v>2</v>
          </cell>
          <cell r="G38" t="str">
            <v>3,2</v>
          </cell>
        </row>
        <row r="39">
          <cell r="A39">
            <v>185</v>
          </cell>
          <cell r="F39">
            <v>2</v>
          </cell>
          <cell r="G39" t="str">
            <v>5,4</v>
          </cell>
        </row>
        <row r="40">
          <cell r="A40">
            <v>202</v>
          </cell>
          <cell r="F40">
            <v>2.2000000000000002</v>
          </cell>
          <cell r="G40" t="str">
            <v>5,3</v>
          </cell>
        </row>
        <row r="41">
          <cell r="A41">
            <v>203</v>
          </cell>
          <cell r="F41">
            <v>2</v>
          </cell>
          <cell r="G41" t="str">
            <v>4,4</v>
          </cell>
        </row>
        <row r="42">
          <cell r="A42">
            <v>204</v>
          </cell>
          <cell r="F42">
            <v>2.2000000000000002</v>
          </cell>
          <cell r="G42" t="str">
            <v>5,3</v>
          </cell>
        </row>
        <row r="43">
          <cell r="A43">
            <v>205</v>
          </cell>
          <cell r="F43">
            <v>2</v>
          </cell>
          <cell r="G43" t="str">
            <v>4,3</v>
          </cell>
        </row>
        <row r="44">
          <cell r="A44">
            <v>222</v>
          </cell>
          <cell r="F44">
            <v>2</v>
          </cell>
          <cell r="G44" t="str">
            <v>3,4</v>
          </cell>
        </row>
        <row r="45">
          <cell r="A45">
            <v>233</v>
          </cell>
          <cell r="F45">
            <v>2.2000000000000002</v>
          </cell>
          <cell r="G45" t="str">
            <v>3,5</v>
          </cell>
        </row>
        <row r="46">
          <cell r="A46">
            <v>245</v>
          </cell>
          <cell r="F46">
            <v>2</v>
          </cell>
          <cell r="G46" t="str">
            <v>4,3</v>
          </cell>
        </row>
        <row r="47">
          <cell r="A47">
            <v>247</v>
          </cell>
          <cell r="F47">
            <v>2</v>
          </cell>
          <cell r="G47" t="str">
            <v>5,4</v>
          </cell>
        </row>
        <row r="48">
          <cell r="A48">
            <v>248</v>
          </cell>
          <cell r="F48">
            <v>2</v>
          </cell>
          <cell r="G48" t="str">
            <v>4,4</v>
          </cell>
        </row>
        <row r="49">
          <cell r="A49">
            <v>249</v>
          </cell>
          <cell r="F49">
            <v>2</v>
          </cell>
          <cell r="G49" t="str">
            <v>4,4</v>
          </cell>
        </row>
        <row r="50">
          <cell r="A50">
            <v>250</v>
          </cell>
          <cell r="F50">
            <v>2</v>
          </cell>
          <cell r="G50" t="str">
            <v>3,4</v>
          </cell>
        </row>
        <row r="51">
          <cell r="A51">
            <v>251</v>
          </cell>
          <cell r="F51">
            <v>2</v>
          </cell>
          <cell r="G51" t="str">
            <v>4,4</v>
          </cell>
        </row>
        <row r="52">
          <cell r="A52">
            <v>256</v>
          </cell>
          <cell r="F52">
            <v>2</v>
          </cell>
          <cell r="G52" t="str">
            <v>5,5</v>
          </cell>
        </row>
        <row r="53">
          <cell r="A53">
            <v>259</v>
          </cell>
          <cell r="F53">
            <v>2</v>
          </cell>
          <cell r="G53" t="str">
            <v>5,3</v>
          </cell>
        </row>
        <row r="54">
          <cell r="A54">
            <v>265</v>
          </cell>
          <cell r="F54">
            <v>2</v>
          </cell>
          <cell r="G54" t="str">
            <v>4,3</v>
          </cell>
        </row>
        <row r="55">
          <cell r="A55">
            <v>269</v>
          </cell>
          <cell r="F55">
            <v>2</v>
          </cell>
          <cell r="G55" t="str">
            <v>5</v>
          </cell>
        </row>
        <row r="56">
          <cell r="A56">
            <v>271</v>
          </cell>
          <cell r="F56">
            <v>2</v>
          </cell>
          <cell r="G56" t="str">
            <v>4</v>
          </cell>
        </row>
        <row r="57">
          <cell r="A57">
            <v>272</v>
          </cell>
          <cell r="F57">
            <v>2</v>
          </cell>
          <cell r="G57" t="str">
            <v>5,4</v>
          </cell>
        </row>
        <row r="58">
          <cell r="A58">
            <v>280</v>
          </cell>
          <cell r="F58">
            <v>2</v>
          </cell>
          <cell r="G58" t="str">
            <v>5</v>
          </cell>
        </row>
        <row r="59">
          <cell r="A59">
            <v>282</v>
          </cell>
          <cell r="F59">
            <v>2</v>
          </cell>
          <cell r="G59" t="str">
            <v>4</v>
          </cell>
        </row>
        <row r="60">
          <cell r="A60">
            <v>296</v>
          </cell>
          <cell r="F60">
            <v>2</v>
          </cell>
          <cell r="G60" t="str">
            <v>4,4</v>
          </cell>
        </row>
        <row r="61">
          <cell r="A61">
            <v>297</v>
          </cell>
          <cell r="F61">
            <v>2</v>
          </cell>
          <cell r="G61" t="str">
            <v>4,3</v>
          </cell>
        </row>
        <row r="62">
          <cell r="A62">
            <v>300</v>
          </cell>
          <cell r="F62">
            <v>2</v>
          </cell>
          <cell r="G62" t="str">
            <v>5,3</v>
          </cell>
        </row>
        <row r="63">
          <cell r="A63">
            <v>26</v>
          </cell>
          <cell r="F63">
            <v>1.7</v>
          </cell>
          <cell r="G63" t="str">
            <v>2,4</v>
          </cell>
        </row>
        <row r="64">
          <cell r="A64">
            <v>75</v>
          </cell>
          <cell r="F64">
            <v>1.5</v>
          </cell>
          <cell r="G64" t="str">
            <v>4,4</v>
          </cell>
        </row>
        <row r="65">
          <cell r="A65">
            <v>76</v>
          </cell>
          <cell r="F65">
            <v>1.4</v>
          </cell>
          <cell r="G65" t="str">
            <v>5,4</v>
          </cell>
        </row>
        <row r="66">
          <cell r="A66">
            <v>80</v>
          </cell>
          <cell r="F66">
            <v>1.4</v>
          </cell>
          <cell r="G66" t="str">
            <v>5,3</v>
          </cell>
        </row>
        <row r="67">
          <cell r="A67">
            <v>84</v>
          </cell>
          <cell r="F67">
            <v>1.6</v>
          </cell>
          <cell r="G67" t="str">
            <v>4,3</v>
          </cell>
        </row>
        <row r="68">
          <cell r="A68">
            <v>115</v>
          </cell>
          <cell r="F68">
            <v>1.4</v>
          </cell>
          <cell r="G68" t="str">
            <v>4,3</v>
          </cell>
        </row>
        <row r="69">
          <cell r="A69">
            <v>116</v>
          </cell>
          <cell r="F69">
            <v>1.5</v>
          </cell>
          <cell r="G69" t="str">
            <v>4,4</v>
          </cell>
        </row>
        <row r="70">
          <cell r="A70">
            <v>121</v>
          </cell>
          <cell r="F70">
            <v>1.5</v>
          </cell>
          <cell r="G70" t="str">
            <v>4,4</v>
          </cell>
        </row>
        <row r="71">
          <cell r="A71">
            <v>129</v>
          </cell>
          <cell r="F71">
            <v>1.5</v>
          </cell>
          <cell r="G71" t="str">
            <v>4,4</v>
          </cell>
        </row>
        <row r="72">
          <cell r="A72">
            <v>173</v>
          </cell>
          <cell r="F72">
            <v>1.4</v>
          </cell>
          <cell r="G72" t="str">
            <v>5,4</v>
          </cell>
        </row>
        <row r="73">
          <cell r="A73">
            <v>184</v>
          </cell>
          <cell r="F73">
            <v>1.6</v>
          </cell>
          <cell r="G73" t="str">
            <v>5,3</v>
          </cell>
        </row>
        <row r="74">
          <cell r="A74">
            <v>210</v>
          </cell>
          <cell r="F74">
            <v>1.5</v>
          </cell>
          <cell r="G74" t="str">
            <v>4,4</v>
          </cell>
        </row>
        <row r="75">
          <cell r="A75">
            <v>211</v>
          </cell>
          <cell r="F75">
            <v>1.5</v>
          </cell>
          <cell r="G75" t="str">
            <v>4,4</v>
          </cell>
        </row>
        <row r="76">
          <cell r="A76">
            <v>220</v>
          </cell>
          <cell r="F76">
            <v>1.5</v>
          </cell>
          <cell r="G76" t="str">
            <v>3,3</v>
          </cell>
        </row>
        <row r="77">
          <cell r="A77">
            <v>224</v>
          </cell>
          <cell r="F77">
            <v>1.6</v>
          </cell>
          <cell r="G77" t="str">
            <v>4,3</v>
          </cell>
        </row>
        <row r="78">
          <cell r="A78">
            <v>228</v>
          </cell>
          <cell r="F78">
            <v>1.5</v>
          </cell>
          <cell r="G78" t="str">
            <v>3,3</v>
          </cell>
        </row>
        <row r="79">
          <cell r="A79">
            <v>237</v>
          </cell>
          <cell r="F79">
            <v>1.7</v>
          </cell>
          <cell r="G79" t="str">
            <v>4,5</v>
          </cell>
        </row>
        <row r="80">
          <cell r="A80">
            <v>239</v>
          </cell>
          <cell r="F80">
            <v>1.4</v>
          </cell>
          <cell r="G80" t="str">
            <v>5,4</v>
          </cell>
        </row>
        <row r="81">
          <cell r="A81">
            <v>243</v>
          </cell>
          <cell r="F81">
            <v>1.6</v>
          </cell>
          <cell r="G81" t="str">
            <v>4,3</v>
          </cell>
        </row>
        <row r="82">
          <cell r="A82">
            <v>289</v>
          </cell>
          <cell r="F82">
            <v>1.7</v>
          </cell>
          <cell r="G82" t="str">
            <v>3,4</v>
          </cell>
        </row>
        <row r="83">
          <cell r="A83">
            <v>293</v>
          </cell>
          <cell r="F83">
            <v>1.6</v>
          </cell>
          <cell r="G83" t="str">
            <v>4,5</v>
          </cell>
        </row>
        <row r="84">
          <cell r="A84">
            <v>298</v>
          </cell>
          <cell r="F84">
            <v>1.6</v>
          </cell>
          <cell r="G84" t="str">
            <v>5,4</v>
          </cell>
        </row>
        <row r="85">
          <cell r="A85">
            <v>111</v>
          </cell>
          <cell r="F85">
            <v>0.8</v>
          </cell>
          <cell r="G85" t="str">
            <v>3,3,5</v>
          </cell>
        </row>
      </sheetData>
      <sheetData sheetId="5">
        <row r="1">
          <cell r="B1" t="str">
            <v>Paper ID</v>
          </cell>
          <cell r="C1" t="str">
            <v>Authors</v>
          </cell>
          <cell r="D1" t="str">
            <v>Title</v>
          </cell>
        </row>
        <row r="2">
          <cell r="B2">
            <v>15</v>
          </cell>
          <cell r="C2" t="str">
            <v>Roaya Alkunaidri, Lina Alakwaa, Shahad Alhothli and Salma Elhag</v>
          </cell>
          <cell r="D2" t="str">
            <v>Blockchain Technology Implementation in Telemedicine—A Case Study on Sehhaty Platform in Saudi Arabia.</v>
          </cell>
        </row>
        <row r="3">
          <cell r="B3">
            <v>147</v>
          </cell>
          <cell r="C3" t="str">
            <v>Abdulaziz Alotaibi</v>
          </cell>
          <cell r="D3" t="str">
            <v>Toward Adopting Artificial Intelligence to Improve Construction Industry in Saudi Arabia</v>
          </cell>
        </row>
        <row r="4">
          <cell r="B4">
            <v>24</v>
          </cell>
          <cell r="C4" t="str">
            <v>Norah Alalhareth</v>
          </cell>
          <cell r="D4" t="str">
            <v>Optimizing Edge Computing Performance through Big Data-Driven Load Balancing and Task Offloading Strategies</v>
          </cell>
        </row>
        <row r="5">
          <cell r="B5">
            <v>74</v>
          </cell>
          <cell r="C5" t="str">
            <v>Asmaa Alahmari and Laila Nassef</v>
          </cell>
          <cell r="D5" t="str">
            <v>Comprehensive Comparative Study of CPU, GPU, and TPU Performance for Neural Network Architectures Across Diverse Datasets</v>
          </cell>
        </row>
        <row r="6">
          <cell r="B6">
            <v>107</v>
          </cell>
          <cell r="C6" t="str">
            <v>Ayesha Seerat and Muhammad Wasim</v>
          </cell>
          <cell r="D6" t="str">
            <v>Leveraging Dual GNNs and BERT for Context-Aware Rumor Detection in Social Networks</v>
          </cell>
        </row>
        <row r="7">
          <cell r="B7">
            <v>169</v>
          </cell>
          <cell r="C7" t="str">
            <v>Mohammed Alasli</v>
          </cell>
          <cell r="D7" t="str">
            <v>A Survey with Practical Demonstration on Acceleration of Machine Learning Models</v>
          </cell>
        </row>
        <row r="8">
          <cell r="B8">
            <v>220</v>
          </cell>
          <cell r="C8" t="str">
            <v>Nawraz Saeed, Maggie Mashaly and Mohamed Ashour</v>
          </cell>
          <cell r="D8" t="str">
            <v>Data Distribution Profiling for Clustered Federated Learning in Extreme NIID Settings</v>
          </cell>
        </row>
        <row r="9">
          <cell r="B9">
            <v>296</v>
          </cell>
          <cell r="C9" t="str">
            <v>Faisal Mahrous, Hamad Abu-Leif, Turki Modyiq, Hammam Alghamdi, Khulud Alsaedi and Abdullah Algamdi</v>
          </cell>
          <cell r="D9" t="str">
            <v>Towards Privacy-Preserving Big Data Analysis With Decentralized Learning for ROP Imaging</v>
          </cell>
        </row>
        <row r="10">
          <cell r="B10">
            <v>109</v>
          </cell>
          <cell r="C10" t="str">
            <v>Asmaa Benhmama and Brahim Sabiri</v>
          </cell>
          <cell r="D10" t="str">
            <v>Can AI improve individual employee performance?</v>
          </cell>
        </row>
        <row r="11">
          <cell r="B11">
            <v>111</v>
          </cell>
          <cell r="C11" t="str">
            <v>Ahmad Bilal Almagribi, Abdullah Azzam Bishri, Syauqi Muhammad, Zuel Fahmi, Salma Rohadatulaisy Maulana Putri and Muhammad Erfan</v>
          </cell>
          <cell r="D11" t="str">
            <v>Mapping the Contributions of Middle Eastern Countries to Artificial Intelligence in Business and Economics: A Scopus-Based Bibliometric Analysis</v>
          </cell>
        </row>
        <row r="12">
          <cell r="B12">
            <v>228</v>
          </cell>
          <cell r="C12" t="str">
            <v>Javaria Umbreen, Samra Siddiqui, Fawad Ahmed, Seema Islam, Muhammad Umar, Maryam Nawaz and Muhammad Waleed Khalid</v>
          </cell>
          <cell r="D12" t="str">
            <v>Leveraging AI For Enhancing Income Stability, Financial Inclusion And Job Quality In Freelance Marketplace: Ensuring Sustainable Future For Underserved Communities</v>
          </cell>
        </row>
        <row r="13">
          <cell r="B13">
            <v>245</v>
          </cell>
          <cell r="C13" t="str">
            <v>Wei Hong, Chen Cao, Shahid Nazir Bhatti and Rahat Izhar</v>
          </cell>
          <cell r="D13" t="str">
            <v>Artificial Intelligence Human Resource Management Ethic Concerns among Middle-level Managers in High-Tech Corporations: Word Frequency, Sentiment and Theme Analysis</v>
          </cell>
        </row>
        <row r="14">
          <cell r="B14">
            <v>248</v>
          </cell>
          <cell r="C14" t="str">
            <v>Fawad Ahmed, Jawwad Ahmad, Javaria Umbreen and Samra Siddiqui</v>
          </cell>
          <cell r="D14" t="str">
            <v>Leadership in the AI Era: Transactional and Transformational Leadership in AI-driven companies</v>
          </cell>
        </row>
        <row r="15">
          <cell r="B15">
            <v>168</v>
          </cell>
          <cell r="C15" t="str">
            <v>Mohammed Alhammaly, Abdullah Alyousef, Ahmed Al Hunen, Alwaleed Alzuraiq and Turki Albaiji</v>
          </cell>
          <cell r="D15" t="str">
            <v>Systematic Review of the AI Methods for Sentiment Analysis on Social Media</v>
          </cell>
        </row>
        <row r="16">
          <cell r="B16">
            <v>202</v>
          </cell>
          <cell r="C16" t="str">
            <v>Amal Alshaharni, Maysaa Aljafi, Lujain Alsayed, Huda Ziniy, Roa'A Bukhari and Hala Jalal</v>
          </cell>
          <cell r="D16" t="str">
            <v>Sign Recognition in Multiple Sign Languages Using Neural Network Techniques</v>
          </cell>
        </row>
        <row r="17">
          <cell r="B17">
            <v>204</v>
          </cell>
          <cell r="C17" t="str">
            <v>Sara Almuraytib and Leena Alqurashi</v>
          </cell>
          <cell r="D17" t="str">
            <v>Fake Image Detection in Fake News Using Convolutional Neural Network (CNN)</v>
          </cell>
        </row>
        <row r="18">
          <cell r="B18">
            <v>205</v>
          </cell>
          <cell r="C18" t="str">
            <v>Ghadi Almjayshi, Zainab Alobaidi, Nesreen Alharthi, Waad Aldhahri and Fatma Abdelhadi</v>
          </cell>
          <cell r="D18" t="str">
            <v>DESIGN OF AI-POWERED EEG SYSTEM TO TRANSLATE THOUGHTS TO WORDS</v>
          </cell>
        </row>
        <row r="19">
          <cell r="B19">
            <v>243</v>
          </cell>
          <cell r="C19" t="str">
            <v>Renuga K, Rahat Izhar and Shahid Nazir Bhatti</v>
          </cell>
          <cell r="D19" t="str">
            <v>Examining the Role of AI Experience in Shaping Consumer Attitudes and Adoption Behavior in Social Media Marketing</v>
          </cell>
        </row>
        <row r="20">
          <cell r="B20">
            <v>5</v>
          </cell>
          <cell r="C20" t="str">
            <v>Ahmad Faizal Tajuddin, Mohammad Hafiz Mohd Yusof, Mohammed Balfaqih, Akram A. Almohammedi, Fares A. Dael and Nadhem Qaid</v>
          </cell>
          <cell r="D20" t="str">
            <v>Developing Secure MFA through QR code, SHA-256 OTP &amp; Device Verification</v>
          </cell>
        </row>
        <row r="21">
          <cell r="B21">
            <v>26</v>
          </cell>
          <cell r="C21" t="str">
            <v>Dhuha Bakr Baqarish, Jumana Naser Alahmadi and Asia Othman Aljahdali</v>
          </cell>
          <cell r="D21" t="str">
            <v>Phishing Email Detection Using Machine Learning Algorithms</v>
          </cell>
        </row>
        <row r="22">
          <cell r="B22">
            <v>52</v>
          </cell>
          <cell r="C22" t="str">
            <v>Sana Al-Qubati</v>
          </cell>
          <cell r="D22" t="str">
            <v>Integrating Artificial Intelligence and Distributed Ledger Technology for Enhanced Cybersecurity: Opportunities and Challenges</v>
          </cell>
        </row>
        <row r="23">
          <cell r="B23">
            <v>64</v>
          </cell>
          <cell r="C23" t="str">
            <v>Sally Alqarni, Asia Aljahdali and Safa Alsafari</v>
          </cell>
          <cell r="D23" t="str">
            <v>Linux Ransomware Analysis and Detection Using Machine Learning and Deep Learning Approaches</v>
          </cell>
        </row>
        <row r="24">
          <cell r="B24">
            <v>128</v>
          </cell>
          <cell r="C24" t="str">
            <v>Seethal Manohar, Mandar Gogate, Adeel Hussain, Jawad Ahmad, Amir Hussain and Kia Dashtipour</v>
          </cell>
          <cell r="D24" t="str">
            <v>HARNESSING UNSUPERVISED AND SUPERVISED MACHINE LEARNING TO IMPROVE THE DETECTION OF CYBER ATTACKS  ACROSS MALWARE DATA</v>
          </cell>
        </row>
        <row r="25">
          <cell r="B25">
            <v>144</v>
          </cell>
          <cell r="C25" t="str">
            <v>Razan Alghanmi, Shahad Kulaibi, Jana Alghamdi and Elaf Bahashwan</v>
          </cell>
          <cell r="D25" t="str">
            <v>HuntSmart: Hypothesis-driven threat hunting using genAI</v>
          </cell>
        </row>
        <row r="26">
          <cell r="B26">
            <v>179</v>
          </cell>
          <cell r="C26" t="str">
            <v>Muhammad Zeeshan, Muzamil Khan, Asad Ali Shah and Choudhry Tanzeel</v>
          </cell>
          <cell r="D26" t="str">
            <v>Cybersecurity Meets AI: Encrypted Traffic Classification using Bidirectional LSTM and CNN Architecture</v>
          </cell>
        </row>
        <row r="27">
          <cell r="B27">
            <v>185</v>
          </cell>
          <cell r="C27" t="str">
            <v>Rajitha Sindhula and Pradeep Sunkari</v>
          </cell>
          <cell r="D27" t="str">
            <v>EFSMDCD:Method for Detecting and Categorzing Dos and DDoS Attacks using Ensemble Feature Selection</v>
          </cell>
        </row>
        <row r="28">
          <cell r="B28">
            <v>224</v>
          </cell>
          <cell r="C28" t="str">
            <v>Ali Alzuabidi and Sakher Ghanem</v>
          </cell>
          <cell r="D28" t="str">
            <v>Arabic SMS Spam Detection</v>
          </cell>
        </row>
        <row r="29">
          <cell r="B29">
            <v>233</v>
          </cell>
          <cell r="C29" t="str">
            <v>Afifa Maryam, Noor Fatima, Muhammad Zeeshan, Shahzad Saleem and Inam Ullah</v>
          </cell>
          <cell r="D29" t="str">
            <v>Secure Synthetic Image Generation Using Self-Attention GAN and Blockchain</v>
          </cell>
        </row>
        <row r="30">
          <cell r="B30">
            <v>265</v>
          </cell>
          <cell r="C30" t="str">
            <v>Dalila Boughaci, Anis Boutiche and Akram Haridi</v>
          </cell>
          <cell r="D30" t="str">
            <v>Clustering and feature selection based approach for detecting Attacks in SDN Networks</v>
          </cell>
        </row>
        <row r="31">
          <cell r="B31">
            <v>285</v>
          </cell>
          <cell r="C31" t="str">
            <v>Mohamed M. Helal, Mervat Abu-Elkheir and Maggie Mashaly</v>
          </cell>
          <cell r="D31" t="str">
            <v>A Generative AI Framework for Cloud Security: Automated Attack Simulation and Threat Detection</v>
          </cell>
        </row>
        <row r="32">
          <cell r="B32">
            <v>293</v>
          </cell>
          <cell r="C32" t="str">
            <v>Ibrahim Gad, Abubakr Al-Ashmali, Manjaiah D. H., Hasan Hashim, Abdulqader M. Almars and El-Sayed Atlam</v>
          </cell>
          <cell r="D32" t="str">
            <v>Enhancing Network Security: Robust Anomaly Detection with Ensemble Learning and Explainable AI</v>
          </cell>
        </row>
        <row r="33">
          <cell r="B33">
            <v>84</v>
          </cell>
          <cell r="C33" t="str">
            <v>Agus Eko Minarno, Indah Soesanti and Hanung Adi Nugroho</v>
          </cell>
          <cell r="D33" t="str">
            <v>Batik GAN for Generating Motif Synthesis using Multi-Discriminator and Self-Attention</v>
          </cell>
        </row>
        <row r="34">
          <cell r="B34">
            <v>115</v>
          </cell>
          <cell r="C34" t="str">
            <v>Walid Mchara, Lazhar Manai, Mohamed Abdellati Khalfa, Anis Koubaa and Monia Raissi</v>
          </cell>
          <cell r="D34" t="str">
            <v>Smart Health State Diagnosis of Lithium-Ion Batteries Using Wavelet-Enhanced Hybrid Deep Learning with an Attention Mechanism</v>
          </cell>
        </row>
        <row r="35">
          <cell r="B35">
            <v>116</v>
          </cell>
          <cell r="C35" t="str">
            <v>Walid Mchara, Lazhar Manai, Mohamed Abdellati Khalfa, Anis Koubaa and Monia Raissi</v>
          </cell>
          <cell r="D35" t="str">
            <v>An Advanced Forecasting Model for Global Irradiance in Solar Electric Vehicles Using a Fuzzy C-Means-CNN-Wavelet BiLSTM Network with an Attention Mechanism</v>
          </cell>
        </row>
        <row r="36">
          <cell r="B36">
            <v>143</v>
          </cell>
          <cell r="C36" t="str">
            <v>Ali Teta, Ahmed Chennana, Maissa Medkour and Ali Cheknane</v>
          </cell>
          <cell r="D36" t="str">
            <v>Transfer learning-based partial shading detection in grid-tied photovoltaic systems for low-cost edge devices</v>
          </cell>
        </row>
        <row r="37">
          <cell r="B37">
            <v>211</v>
          </cell>
          <cell r="C37" t="str">
            <v>Waqas Ullah and Muhammad Khan</v>
          </cell>
          <cell r="D37" t="str">
            <v>FSDI: A Holistic Framework for Sustainability-Driven Innovation</v>
          </cell>
        </row>
        <row r="38">
          <cell r="B38">
            <v>256</v>
          </cell>
          <cell r="C38" t="str">
            <v>Walid Mchara, Lazhar Manai, Mohamed Abdellati Khalfa, Anis Koubaa, Monia Raissi and Salah Hannachi</v>
          </cell>
          <cell r="D38" t="str">
            <v>A Photovoltaic Power Prediction Model for Solar Electric Vehicles Using Convolutional Neural Networks and Masked Multi-Head Attention Mechanism</v>
          </cell>
        </row>
        <row r="39">
          <cell r="B39">
            <v>60</v>
          </cell>
          <cell r="C39" t="str">
            <v>Muhammad Luthfi Hidayat, Istiak Ahmad, Moh Hasbi Assidiqi, Tariq J. S. Khanzada and Maram Meccawy</v>
          </cell>
          <cell r="D39" t="str">
            <v>Knowledge Discovery and Scientometric Analysis of Conversational Artificial Intelligence (CAI) for Mental Health</v>
          </cell>
        </row>
        <row r="40">
          <cell r="B40">
            <v>73</v>
          </cell>
          <cell r="C40" t="str">
            <v>Samra Siddiqui, Junaid Ali Khan and Fawad Ahmed</v>
          </cell>
          <cell r="D40" t="str">
            <v>Ensemble Model for Medical Diagnostics: A Hybrid Approach to Improve Prediction Accuracy</v>
          </cell>
        </row>
        <row r="41">
          <cell r="B41">
            <v>76</v>
          </cell>
          <cell r="C41" t="str">
            <v>Abdullah M. Almutairi, Rami H. Alshebl and Dina M. Ibrahim</v>
          </cell>
          <cell r="D41" t="str">
            <v>Deep Learning-Based Detection of Retinoblastoma: A Comparative Study of CNN Architectures</v>
          </cell>
        </row>
        <row r="42">
          <cell r="B42">
            <v>184</v>
          </cell>
          <cell r="C42" t="str">
            <v>Makhlouf Derdour, Amira Bouamrane, Nacima Mellal, Akram Bennour, Abdellah Kouzou and Mohamed Deriche</v>
          </cell>
          <cell r="D42" t="str">
            <v>An Explainable Federated Learning Approach for Pulmonary Nodules Diagnosis</v>
          </cell>
        </row>
        <row r="43">
          <cell r="B43">
            <v>203</v>
          </cell>
          <cell r="C43" t="str">
            <v>Hanan Amin, Walaa Abd-Elhafize and Ayman Saad</v>
          </cell>
          <cell r="D43" t="str">
            <v>A Novel Deep Learning Model for Recognition of Bone Fractures in X-Ray Images</v>
          </cell>
        </row>
        <row r="44">
          <cell r="B44">
            <v>222</v>
          </cell>
          <cell r="C44" t="str">
            <v>Muhammad Zubair, Helmi B Md Rais B Md Rais, Fasee Ullah, Talal Alazemi, Abdus Samad, Farrukh Hassan and Abid Saeed</v>
          </cell>
          <cell r="D44" t="str">
            <v>EHformer: An Enhanced Hformer with Attention-Based Multi-Level Feature Fusion and Skip Connections for Low-Dose CT Image Denoising</v>
          </cell>
        </row>
        <row r="45">
          <cell r="B45">
            <v>237</v>
          </cell>
          <cell r="C45" t="str">
            <v>Alvin Alon</v>
          </cell>
          <cell r="D45" t="str">
            <v>Deep Transfer Learning-Based Fecal Parasitic Recognition Using P3 Prototype Slide Scanner Imagery</v>
          </cell>
        </row>
        <row r="46">
          <cell r="B46">
            <v>239</v>
          </cell>
          <cell r="C46" t="str">
            <v>Jennifer Pilante</v>
          </cell>
          <cell r="D46" t="str">
            <v>A Unified Neural Network Framework for Consistent and Efficient Real-time Object Detection of Early Longitudinal Melanonychia</v>
          </cell>
        </row>
        <row r="47">
          <cell r="B47">
            <v>272</v>
          </cell>
          <cell r="C47" t="str">
            <v>Eddabbah Mohamed, Charafeddine Aitzaouiat and Nadia Hachoumi</v>
          </cell>
          <cell r="D47" t="str">
            <v>Design of a Smart and Adaptive Wearable Device for Early Detection of Cardiovascular Abnormalities with Secure and Sustainable IoT Integration</v>
          </cell>
        </row>
        <row r="48">
          <cell r="B48">
            <v>300</v>
          </cell>
          <cell r="C48" t="str">
            <v>Khalyl Al-Ghamdi, Abdullah Alghamdi, Raied Abohejji and Mohammad Alqahtani</v>
          </cell>
          <cell r="D48" t="str">
            <v>Enhance Breast Cancer Diagnosis Using Deep Learning Models On Mammogram Images in Saudi Arabia</v>
          </cell>
        </row>
        <row r="49">
          <cell r="B49">
            <v>9</v>
          </cell>
          <cell r="C49" t="str">
            <v>Amjaad Aljadani, Meaad Alseraihi, Samar Alsahafi, Maryam Alzein and Salma Elhag</v>
          </cell>
          <cell r="D49" t="str">
            <v>Enhancing Timeliness and Accuracy in Blood Transportation through Drone Technology in Saudi Arabia’s Government Clinic</v>
          </cell>
        </row>
        <row r="50">
          <cell r="B50">
            <v>180</v>
          </cell>
          <cell r="C50" t="str">
            <v>Mohammad Alnakhli</v>
          </cell>
          <cell r="D50" t="str">
            <v>Optimizing Energy Efficiency in Multi-UAV IoT Networks Using Deep Q-Networks (DQN)</v>
          </cell>
        </row>
        <row r="51">
          <cell r="B51">
            <v>206</v>
          </cell>
          <cell r="C51" t="str">
            <v>Zameer Ahmad, Dr. Nibras Abdullah, Ola A.Alwesabi and Mohd Adib Omar</v>
          </cell>
          <cell r="D51" t="str">
            <v>Support Vector Machines and Intelligent Irrigation Systems: A Scoping Review</v>
          </cell>
        </row>
        <row r="52">
          <cell r="B52">
            <v>250</v>
          </cell>
          <cell r="C52" t="str">
            <v>Mazhar Iqbal, Asad Shah, Rafia Mumtaz and Abdulwahab Almazroi</v>
          </cell>
          <cell r="D52" t="str">
            <v>Suitability Analysis for Incorporating Smart Waste Management using Internet of Things</v>
          </cell>
        </row>
        <row r="53">
          <cell r="B53">
            <v>75</v>
          </cell>
          <cell r="C53" t="str">
            <v>Zaid Alqudsi and Muhammad Bilal</v>
          </cell>
          <cell r="D53" t="str">
            <v>Detecting meter of Arabic poetry using deep Learning:  Testing Parameters and Model Design</v>
          </cell>
        </row>
        <row r="54">
          <cell r="B54">
            <v>173</v>
          </cell>
          <cell r="C54" t="str">
            <v>Seemab Hameed and Dr. Muhammad Wasim</v>
          </cell>
          <cell r="D54" t="str">
            <v>Interpretable BERT and RoBERTa based Fake News Detection using LIME</v>
          </cell>
        </row>
        <row r="55">
          <cell r="B55">
            <v>247</v>
          </cell>
          <cell r="C55" t="str">
            <v>Maha Zainab, Asad Shah, Sharifullah Khan, Seemab Latif, Safdar Khan and Abdulwahab Almazroi</v>
          </cell>
          <cell r="D55" t="str">
            <v>News Credibility Identification on Facebook</v>
          </cell>
        </row>
        <row r="56">
          <cell r="B56">
            <v>59</v>
          </cell>
          <cell r="C56" t="str">
            <v>Issam Zidi</v>
          </cell>
          <cell r="D56" t="str">
            <v>Optimizing a Dynamic Transport on Demand Problem Using the Multi-Objective Particle Swarm Optimization Algorithm</v>
          </cell>
        </row>
        <row r="57">
          <cell r="B57">
            <v>121</v>
          </cell>
          <cell r="C57" t="str">
            <v>Nourhan Nasib and Shahenda Haraz</v>
          </cell>
          <cell r="D57" t="str">
            <v>The Role of Artificial Intelligence in Optimizing Supply Chain Efficiency in Smart Logistics</v>
          </cell>
        </row>
        <row r="58">
          <cell r="B58">
            <v>129</v>
          </cell>
          <cell r="C58" t="str">
            <v>Tarek Abudawood, Hamza Ahmed, Mohammed Alrasheed and Abdullah Alzeer</v>
          </cell>
          <cell r="D58" t="str">
            <v>The use of Generative AI, Optimization Algorithms, and IoT Technologies in Enhancing Pilgrims'  Journey</v>
          </cell>
        </row>
        <row r="59">
          <cell r="B59">
            <v>210</v>
          </cell>
          <cell r="C59" t="str">
            <v>Omar Alghushairy</v>
          </cell>
          <cell r="D59" t="str">
            <v>Enhancing Global Logistics Forecasting: Leveraging Machine Learning Approaches for Predicting Import and Export Flows</v>
          </cell>
        </row>
        <row r="60">
          <cell r="B60">
            <v>298</v>
          </cell>
          <cell r="C60" t="str">
            <v>Khlood Alamoudi, Muntaha Aldhari, Jood Aljehani, Rawan Hassoubah and Sadeem Alzahrani</v>
          </cell>
          <cell r="D60" t="str">
            <v>Machine learning based Social Media Sentiment Analysis for Predicting Flight Delays in US Airlines</v>
          </cell>
        </row>
        <row r="61">
          <cell r="B61">
            <v>249</v>
          </cell>
          <cell r="C61" t="str">
            <v>M. Irfan Khan, Suriati Sufian, Farrukh Hassan, Muhammad Farooq, Rashid Shamsuddin and Junaid Afridi</v>
          </cell>
          <cell r="D61" t="str">
            <v>Deep learning model for prediction of methylene blue adsorption on activated carbon geopolymer composite adsorbent</v>
          </cell>
        </row>
        <row r="62">
          <cell r="B62">
            <v>98</v>
          </cell>
          <cell r="C62" t="str">
            <v>Jonel Macalisang</v>
          </cell>
          <cell r="D62" t="str">
            <v>Intelligent Robotic Detection of Cigarette Butts: A Neural Network Approach for Visual Pollution Monitoring</v>
          </cell>
        </row>
        <row r="63">
          <cell r="B63">
            <v>101</v>
          </cell>
          <cell r="C63" t="str">
            <v>Alvin Alon</v>
          </cell>
          <cell r="D63" t="str">
            <v>Robotic Vision for Recognizing Chemical Apparatus with Advanced Neural Networks</v>
          </cell>
        </row>
        <row r="64">
          <cell r="B64">
            <v>67</v>
          </cell>
          <cell r="C64" t="str">
            <v>Miada Almasre and Norah Al-Malki</v>
          </cell>
          <cell r="D64" t="str">
            <v>Expert and LLM Evaluation of LearnShield: A Generative AI Recomnadation Application in E-Learning Environments</v>
          </cell>
        </row>
        <row r="65">
          <cell r="B65">
            <v>81</v>
          </cell>
          <cell r="C65" t="str">
            <v>Israr Rehman, Zulfiqar Ali and Zahoor Jan</v>
          </cell>
          <cell r="D65" t="str">
            <v>Fed-RLCL: Federated Reinforcement Learning with Curriculum Learning for Adaptive Content Sequencing</v>
          </cell>
        </row>
        <row r="66">
          <cell r="B66">
            <v>297</v>
          </cell>
          <cell r="C66" t="str">
            <v>Hadir Orkouby, Eman Redwan, Layan Alahmadi, Sarah Mahalawi and Ghada Alharbi</v>
          </cell>
          <cell r="D66" t="str">
            <v>Autoamtic Assessment of Short Answer Questions</v>
          </cell>
        </row>
        <row r="67">
          <cell r="B67">
            <v>40</v>
          </cell>
          <cell r="C67" t="str">
            <v>Hanan Almalki and Mahmoud Rajab</v>
          </cell>
          <cell r="D67" t="str">
            <v>Smart Parking in Sustainable Environment: Challenges and Future Perspectives</v>
          </cell>
        </row>
        <row r="68">
          <cell r="B68">
            <v>48</v>
          </cell>
          <cell r="C68" t="str">
            <v>Manjula Gururaj Rao, Ahamed Shafeeq Battappady Mahammad, Shaun Noronha and Tanvir Habib Sardar</v>
          </cell>
          <cell r="D68" t="str">
            <v>An Intelligent System for Assessing the Ripeness of Tropical Fruits with Machine Learning Techniques</v>
          </cell>
        </row>
        <row r="69">
          <cell r="B69">
            <v>80</v>
          </cell>
          <cell r="C69" t="str">
            <v>Faizan Hamayat, Muhammad Umer Mujahid, Jawad Ahmad and Rana Fayyaz Ahmad</v>
          </cell>
          <cell r="D69" t="str">
            <v>A Deep Learning based Framework for Energy Consumption Prediction and Anomaly Detection in Residential Buildings</v>
          </cell>
        </row>
        <row r="70">
          <cell r="B70">
            <v>102</v>
          </cell>
          <cell r="C70" t="str">
            <v>Alvin Alon</v>
          </cell>
          <cell r="D70" t="str">
            <v>Rice Grain Classification Using Machine Vision Transfer Learning</v>
          </cell>
        </row>
        <row r="71">
          <cell r="B71">
            <v>134</v>
          </cell>
          <cell r="C71" t="str">
            <v>Linah Alakwaa, Shahad Alhothli and Raghad Alhashmi</v>
          </cell>
          <cell r="D71" t="str">
            <v>Smart City Infrastructure: Exploring the Role of IoT and AI — A Survey</v>
          </cell>
        </row>
        <row r="72">
          <cell r="B72">
            <v>142</v>
          </cell>
          <cell r="C72" t="str">
            <v>Raghad Alamri, Arjwan Alharbi, Ruba Alsulami, Jawhara Alghamdi, Teif Alghamdi and Manal Linjawi</v>
          </cell>
          <cell r="D72" t="str">
            <v>Detecting Visual Pollution with AI and Drone Technology</v>
          </cell>
        </row>
        <row r="73">
          <cell r="B73">
            <v>201</v>
          </cell>
          <cell r="C73" t="str">
            <v>Mashael M Khayyat Khayyat, Safa Habibullah, Hadeel Algheffari, Manar Almaabadi, Wejdan Alshehri and Razan Alghamdi</v>
          </cell>
          <cell r="D73" t="str">
            <v>Towards a Smart and Safe Campus with COVID-19 Detection Automation System</v>
          </cell>
        </row>
        <row r="74">
          <cell r="B74">
            <v>236</v>
          </cell>
          <cell r="C74" t="str">
            <v>Usama Athar, Muhammad Ali, Zuhair Zafar, Haris Khurshid, Karsten Berns and Muhammad Moazam Fraz</v>
          </cell>
          <cell r="D74" t="str">
            <v>Sunflower Lodging Detection and Monitoring Through UAV-Based Multispectral Data</v>
          </cell>
        </row>
        <row r="75">
          <cell r="B75">
            <v>251</v>
          </cell>
          <cell r="C75" t="str">
            <v>Fotoon Shaqrah and Dawlah Alsulami</v>
          </cell>
          <cell r="D75" t="str">
            <v>Forecasting Carbon Dioxide Emissions from Domestic Flights in the Kingdom of Saudi Arabia: An Artificial Intelligence-Driven Approach</v>
          </cell>
        </row>
        <row r="76">
          <cell r="B76">
            <v>257</v>
          </cell>
          <cell r="C76" t="str">
            <v>Faizan Hamayat, Humza Fazal Abbasi, Muhammad Sohail and Rana Fayyaz Ahmad</v>
          </cell>
          <cell r="D76" t="str">
            <v>DAELocNet: An AI-Enabled Indoor Localization for Accurate Positioning in Modern Buildings using Wireless Communication Technologies</v>
          </cell>
        </row>
        <row r="77">
          <cell r="B77">
            <v>259</v>
          </cell>
          <cell r="C77" t="str">
            <v>Mansour Al-Dhaher, Abdulmajeed Al-Harbi, Nourah Janbi, Saad Alqahtany, Abdulwahab Almazroi and Rashid Mehmood</v>
          </cell>
          <cell r="D77" t="str">
            <v>Enhancing Pilgrimage Safety and Efficiency in Makkah and Madinah Using AI and Edge Computing</v>
          </cell>
        </row>
        <row r="78">
          <cell r="B78">
            <v>262</v>
          </cell>
          <cell r="C78" t="str">
            <v>Naveed Imran, Sana Hameed, Jian Zhang, Abdul Rehman and Radwa El Burari</v>
          </cell>
          <cell r="D78" t="str">
            <v>mm-EmoIoT: Decoding Emotions from Upper Body Gestures via mm-wave Sensing for Smart Home Applications</v>
          </cell>
        </row>
        <row r="79">
          <cell r="B79">
            <v>269</v>
          </cell>
          <cell r="C79" t="str">
            <v>Maha Alharbi, Raneem Alrumaihi and Dina Ibrahim</v>
          </cell>
          <cell r="D79" t="str">
            <v>Deep Learning for Date Palm Disease Detection</v>
          </cell>
        </row>
        <row r="80">
          <cell r="B80">
            <v>271</v>
          </cell>
          <cell r="C80" t="str">
            <v>Naif Alayaid, Musaed Albaidhani, Abdulrahman Alghamdi, Rowaid Sindi, Azzam Alharbi and Sakher Ghanem</v>
          </cell>
          <cell r="D80" t="str">
            <v>Deep learning-based vegetation monitoring using the NDVI index</v>
          </cell>
        </row>
        <row r="81">
          <cell r="B81">
            <v>280</v>
          </cell>
          <cell r="C81" t="str">
            <v>Atesam Abdullah, Raja Hashim Ali, Rand Kouatly, Talha Ali Khan and Iftikhar Ahmed</v>
          </cell>
          <cell r="D81" t="str">
            <v>Enhancing Student Retention: Predictive Machine Learning Models for Identifying and Preventing University Dropout</v>
          </cell>
        </row>
        <row r="82">
          <cell r="B82">
            <v>282</v>
          </cell>
          <cell r="C82" t="str">
            <v>Ghazaleh Alizadehbirjandi, Raja Hashim Ali, Rand Kouatly, Talha Ali Khan and Iftikhar Ahmed</v>
          </cell>
          <cell r="D82" t="str">
            <v>Solving N-Queens Problem using Exhaustive Search and a novel Genetic Algorithm</v>
          </cell>
        </row>
        <row r="83">
          <cell r="B83">
            <v>289</v>
          </cell>
          <cell r="C83" t="str">
            <v>Muhammad Haseeb Ishaq, Raja Hashim Ali, Rand Kouatly, Talha Ali Khan and Iftikhar Ahmed</v>
          </cell>
          <cell r="D83" t="str">
            <v>Enhanced Biometric Security Through Infrared Vein Pattern Recognition</v>
          </cell>
        </row>
        <row r="84">
          <cell r="B84">
            <v>82</v>
          </cell>
          <cell r="C84" t="str">
            <v>Shashi Kumar G S</v>
          </cell>
          <cell r="D84" t="str">
            <v>Machine Learning Techniques for Electroencephalogram Signal-Based Human Emotion Recognition under  Audio-Visual Stimuli</v>
          </cell>
        </row>
        <row r="85">
          <cell r="B85">
            <v>95</v>
          </cell>
          <cell r="C85" t="str">
            <v>Ahmed Alqahtani, Jun Yan, Elena Vlahu-Gjorgievska and Cong Cao</v>
          </cell>
          <cell r="D85" t="str">
            <v>Factors and Challenges Influencing Citizens’ Adoption of AI-Enabled Public Services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0099-E90C-6444-A506-444AFDFF75BC}">
  <sheetPr>
    <pageSetUpPr fitToPage="1"/>
  </sheetPr>
  <dimension ref="B1:AG108"/>
  <sheetViews>
    <sheetView tabSelected="1" topLeftCell="A65" workbookViewId="0">
      <selection activeCell="M91" sqref="M91"/>
    </sheetView>
  </sheetViews>
  <sheetFormatPr baseColWidth="10" defaultColWidth="11" defaultRowHeight="16" x14ac:dyDescent="0.2"/>
  <cols>
    <col min="1" max="2" width="4" customWidth="1"/>
    <col min="3" max="3" width="0" hidden="1" customWidth="1"/>
    <col min="4" max="6" width="5.5" customWidth="1"/>
    <col min="7" max="7" width="6.5" customWidth="1"/>
    <col min="8" max="9" width="17.5" customWidth="1"/>
    <col min="10" max="10" width="7.5" customWidth="1"/>
    <col min="11" max="11" width="20" style="1" customWidth="1"/>
    <col min="12" max="12" width="31.5" customWidth="1"/>
    <col min="13" max="13" width="9.1640625" style="2" customWidth="1"/>
    <col min="14" max="14" width="11.5" style="3" customWidth="1"/>
    <col min="15" max="15" width="116.33203125" style="4" customWidth="1"/>
    <col min="16" max="16" width="149" style="3" customWidth="1"/>
    <col min="17" max="17" width="32.83203125" hidden="1" customWidth="1"/>
    <col min="18" max="18" width="17.5" hidden="1" customWidth="1"/>
    <col min="19" max="19" width="16.5" hidden="1" customWidth="1"/>
    <col min="20" max="20" width="19.5" hidden="1" customWidth="1"/>
    <col min="21" max="21" width="8.83203125" style="5" hidden="1" customWidth="1"/>
    <col min="22" max="22" width="0" style="5" hidden="1" customWidth="1"/>
    <col min="23" max="23" width="10.1640625" hidden="1" customWidth="1"/>
    <col min="24" max="24" width="4.83203125" hidden="1" customWidth="1"/>
    <col min="25" max="25" width="0.1640625" hidden="1" customWidth="1"/>
    <col min="26" max="26" width="11" hidden="1" customWidth="1"/>
    <col min="27" max="27" width="2.5" hidden="1" customWidth="1"/>
    <col min="28" max="28" width="10.83203125" hidden="1" customWidth="1"/>
    <col min="29" max="29" width="0.1640625" customWidth="1"/>
    <col min="30" max="30" width="35" style="5" hidden="1" customWidth="1"/>
    <col min="31" max="31" width="32.83203125" style="5" hidden="1" customWidth="1"/>
    <col min="35" max="35" width="31.83203125" customWidth="1"/>
    <col min="36" max="36" width="31.5" customWidth="1"/>
  </cols>
  <sheetData>
    <row r="1" spans="2:31" ht="17" thickBot="1" x14ac:dyDescent="0.25"/>
    <row r="2" spans="2:31" x14ac:dyDescent="0.2">
      <c r="H2" s="158" t="s">
        <v>55</v>
      </c>
      <c r="I2" s="159"/>
      <c r="J2" s="159"/>
      <c r="K2" s="159"/>
      <c r="L2" s="159"/>
      <c r="M2" s="159"/>
      <c r="N2" s="159"/>
      <c r="O2" s="160"/>
    </row>
    <row r="3" spans="2:31" ht="17" thickBot="1" x14ac:dyDescent="0.25">
      <c r="H3" s="161"/>
      <c r="I3" s="162"/>
      <c r="J3" s="162"/>
      <c r="K3" s="162"/>
      <c r="L3" s="162"/>
      <c r="M3" s="162"/>
      <c r="N3" s="162"/>
      <c r="O3" s="163"/>
    </row>
    <row r="4" spans="2:31" x14ac:dyDescent="0.2">
      <c r="AD4"/>
      <c r="AE4"/>
    </row>
    <row r="5" spans="2:31" ht="69" thickBot="1" x14ac:dyDescent="0.25">
      <c r="B5" s="6"/>
      <c r="C5" s="6"/>
      <c r="D5" s="6"/>
      <c r="E5" s="7"/>
      <c r="F5" s="7"/>
      <c r="G5" s="9" t="s">
        <v>0</v>
      </c>
      <c r="H5" s="9" t="s">
        <v>1</v>
      </c>
      <c r="I5" s="9" t="s">
        <v>2</v>
      </c>
      <c r="J5" s="9" t="s">
        <v>3</v>
      </c>
      <c r="K5" s="157" t="s">
        <v>4</v>
      </c>
      <c r="L5" s="9" t="s">
        <v>53</v>
      </c>
      <c r="M5" s="157" t="s">
        <v>5</v>
      </c>
      <c r="N5" s="197" t="s">
        <v>6</v>
      </c>
      <c r="O5" s="9" t="s">
        <v>7</v>
      </c>
      <c r="P5" s="9" t="s">
        <v>54</v>
      </c>
      <c r="Q5" s="9" t="s">
        <v>8</v>
      </c>
      <c r="R5" s="9" t="s">
        <v>9</v>
      </c>
      <c r="S5" s="8" t="s">
        <v>10</v>
      </c>
      <c r="T5" s="8" t="s">
        <v>11</v>
      </c>
      <c r="U5" s="8" t="s">
        <v>12</v>
      </c>
      <c r="AD5"/>
      <c r="AE5"/>
    </row>
    <row r="6" spans="2:31" ht="16" customHeight="1" x14ac:dyDescent="0.2">
      <c r="B6" s="10" t="s">
        <v>13</v>
      </c>
      <c r="C6" s="11">
        <v>1</v>
      </c>
      <c r="D6" s="12" t="s">
        <v>14</v>
      </c>
      <c r="E6" s="13" t="s">
        <v>15</v>
      </c>
      <c r="F6" s="14" t="s">
        <v>16</v>
      </c>
      <c r="G6" s="15">
        <v>1</v>
      </c>
      <c r="H6" s="16">
        <v>0.54166666666666663</v>
      </c>
      <c r="I6" s="16">
        <v>0.55208333333333337</v>
      </c>
      <c r="J6" s="17">
        <v>1</v>
      </c>
      <c r="K6" s="18">
        <v>4</v>
      </c>
      <c r="L6" s="17" t="s">
        <v>17</v>
      </c>
      <c r="M6" s="19">
        <v>1</v>
      </c>
      <c r="N6" s="188">
        <v>109</v>
      </c>
      <c r="O6" s="20" t="str">
        <f>IFERROR(INDEX('[1]Accepted Papers'!C:C, MATCH(N6, '[1]Accepted Papers'!B:B, 0)), "")</f>
        <v>Asmaa Benhmama and Brahim Sabiri</v>
      </c>
      <c r="P6" s="21" t="str">
        <f>IFERROR(INDEX('[1]Accepted Papers'!D:D, MATCH(N6, '[1]Accepted Papers'!B:B, 0)), "")</f>
        <v>Can AI improve individual employee performance?</v>
      </c>
      <c r="Q6" s="22">
        <f>IFERROR(INDEX([1]AIIT_25_review_summary_byScore!F:F, MATCH(N6, [1]AIIT_25_review_summary_byScore!A:A, 0)), "")</f>
        <v>2</v>
      </c>
      <c r="R6" s="22" t="str">
        <f>IFERROR(INDEX([1]AIIT_25_review_summary_byScore!G:G, MATCH(N6, [1]AIIT_25_review_summary_byScore!A:A, 0)), "")</f>
        <v>4,4</v>
      </c>
      <c r="S6" s="23" t="s">
        <v>18</v>
      </c>
      <c r="T6" s="15"/>
      <c r="U6" s="24"/>
      <c r="AD6"/>
      <c r="AE6"/>
    </row>
    <row r="7" spans="2:31" ht="15" customHeight="1" x14ac:dyDescent="0.2">
      <c r="B7" s="10"/>
      <c r="C7" s="11"/>
      <c r="D7" s="12"/>
      <c r="E7" s="25"/>
      <c r="F7" s="26"/>
      <c r="G7" s="11">
        <v>1</v>
      </c>
      <c r="H7" s="27">
        <v>0.55208333333333337</v>
      </c>
      <c r="I7" s="27">
        <v>0.5625</v>
      </c>
      <c r="J7" s="28">
        <v>1</v>
      </c>
      <c r="K7" s="29"/>
      <c r="L7" s="28" t="s">
        <v>17</v>
      </c>
      <c r="M7" s="30">
        <v>1</v>
      </c>
      <c r="N7" s="28">
        <v>111</v>
      </c>
      <c r="O7" s="31" t="str">
        <f>IFERROR(INDEX('[1]Accepted Papers'!C:C, MATCH(N7, '[1]Accepted Papers'!B:B, 0)), "")</f>
        <v>Ahmad Bilal Almagribi, Abdullah Azzam Bishri, Syauqi Muhammad, Zuel Fahmi, Salma Rohadatulaisy Maulana Putri and Muhammad Erfan</v>
      </c>
      <c r="P7" s="32" t="str">
        <f>IFERROR(INDEX('[1]Accepted Papers'!D:D, MATCH(N7, '[1]Accepted Papers'!B:B, 0)), "")</f>
        <v>Mapping the Contributions of Middle Eastern Countries to Artificial Intelligence in Business and Economics: A Scopus-Based Bibliometric Analysis</v>
      </c>
      <c r="Q7" s="33">
        <f>IFERROR(INDEX([1]AIIT_25_review_summary_byScore!F:F, MATCH(N7, [1]AIIT_25_review_summary_byScore!A:A, 0)), "")</f>
        <v>0.8</v>
      </c>
      <c r="R7" s="33" t="str">
        <f>IFERROR(INDEX([1]AIIT_25_review_summary_byScore!G:G, MATCH(N7, [1]AIIT_25_review_summary_byScore!A:A, 0)), "")</f>
        <v>3,3,5</v>
      </c>
      <c r="S7" s="33" t="s">
        <v>18</v>
      </c>
      <c r="T7" s="11"/>
      <c r="U7" s="34"/>
      <c r="AD7"/>
      <c r="AE7"/>
    </row>
    <row r="8" spans="2:31" x14ac:dyDescent="0.2">
      <c r="B8" s="10"/>
      <c r="C8" s="11">
        <v>1</v>
      </c>
      <c r="D8" s="12"/>
      <c r="E8" s="25"/>
      <c r="F8" s="26"/>
      <c r="G8" s="11">
        <v>1</v>
      </c>
      <c r="H8" s="27">
        <v>0.5625</v>
      </c>
      <c r="I8" s="27">
        <v>0.57291666666666696</v>
      </c>
      <c r="J8" s="28">
        <v>1</v>
      </c>
      <c r="K8" s="29"/>
      <c r="L8" s="28" t="s">
        <v>17</v>
      </c>
      <c r="M8" s="30">
        <v>1</v>
      </c>
      <c r="N8" s="28">
        <v>228</v>
      </c>
      <c r="O8" s="31" t="str">
        <f>IFERROR(INDEX('[1]Accepted Papers'!C:C, MATCH(N8, '[1]Accepted Papers'!B:B, 0)), "")</f>
        <v>Javaria Umbreen, Samra Siddiqui, Fawad Ahmed, Seema Islam, Muhammad Umar, Maryam Nawaz and Muhammad Waleed Khalid</v>
      </c>
      <c r="P8" s="32" t="str">
        <f>IFERROR(INDEX('[1]Accepted Papers'!D:D, MATCH(N8, '[1]Accepted Papers'!B:B, 0)), "")</f>
        <v>Leveraging AI For Enhancing Income Stability, Financial Inclusion And Job Quality In Freelance Marketplace: Ensuring Sustainable Future For Underserved Communities</v>
      </c>
      <c r="Q8" s="33">
        <f>IFERROR(INDEX([1]AIIT_25_review_summary_byScore!F:F, MATCH(N8, [1]AIIT_25_review_summary_byScore!A:A, 0)), "")</f>
        <v>1.5</v>
      </c>
      <c r="R8" s="33" t="str">
        <f>IFERROR(INDEX([1]AIIT_25_review_summary_byScore!G:G, MATCH(N8, [1]AIIT_25_review_summary_byScore!A:A, 0)), "")</f>
        <v>3,3</v>
      </c>
      <c r="S8" s="33"/>
      <c r="T8" s="11"/>
      <c r="U8" s="34"/>
      <c r="AD8"/>
      <c r="AE8"/>
    </row>
    <row r="9" spans="2:31" ht="17" thickBot="1" x14ac:dyDescent="0.25">
      <c r="B9" s="10"/>
      <c r="C9" s="11"/>
      <c r="D9" s="12"/>
      <c r="E9" s="25"/>
      <c r="F9" s="26"/>
      <c r="G9" s="43">
        <v>1</v>
      </c>
      <c r="H9" s="44">
        <v>0.57291666666666696</v>
      </c>
      <c r="I9" s="44">
        <v>0.58333333333333304</v>
      </c>
      <c r="J9" s="132">
        <v>1</v>
      </c>
      <c r="K9" s="46"/>
      <c r="L9" s="132" t="s">
        <v>17</v>
      </c>
      <c r="M9" s="47">
        <v>1</v>
      </c>
      <c r="N9" s="132">
        <v>245</v>
      </c>
      <c r="O9" s="128" t="str">
        <f>IFERROR(INDEX('[1]Accepted Papers'!C:C, MATCH(N9, '[1]Accepted Papers'!B:B, 0)), "")</f>
        <v>Wei Hong, Chen Cao, Shahid Nazir Bhatti and Rahat Izhar</v>
      </c>
      <c r="P9" s="198" t="str">
        <f>IFERROR(INDEX('[1]Accepted Papers'!D:D, MATCH(N9, '[1]Accepted Papers'!B:B, 0)), "")</f>
        <v>Artificial Intelligence Human Resource Management Ethic Concerns among Middle-level Managers in High-Tech Corporations: Word Frequency, Sentiment and Theme Analysis</v>
      </c>
      <c r="Q9" s="33">
        <f>IFERROR(INDEX([1]AIIT_25_review_summary_byScore!F:F, MATCH(N9, [1]AIIT_25_review_summary_byScore!A:A, 0)), "")</f>
        <v>2</v>
      </c>
      <c r="R9" s="33" t="str">
        <f>IFERROR(INDEX([1]AIIT_25_review_summary_byScore!G:G, MATCH(N9, [1]AIIT_25_review_summary_byScore!A:A, 0)), "")</f>
        <v>4,3</v>
      </c>
      <c r="S9" s="33"/>
      <c r="T9" s="11"/>
      <c r="U9" s="34"/>
      <c r="AD9"/>
      <c r="AE9"/>
    </row>
    <row r="10" spans="2:31" x14ac:dyDescent="0.2">
      <c r="B10" s="10"/>
      <c r="C10" s="11">
        <v>1</v>
      </c>
      <c r="D10" s="12"/>
      <c r="E10" s="25"/>
      <c r="F10" s="26"/>
      <c r="G10" s="187">
        <v>1</v>
      </c>
      <c r="H10" s="106">
        <v>0.54166666666666663</v>
      </c>
      <c r="I10" s="106">
        <v>0.55208333333333337</v>
      </c>
      <c r="J10" s="169">
        <v>2</v>
      </c>
      <c r="K10" s="108">
        <v>4</v>
      </c>
      <c r="L10" s="169" t="s">
        <v>19</v>
      </c>
      <c r="M10" s="109">
        <v>1</v>
      </c>
      <c r="N10" s="169">
        <v>60</v>
      </c>
      <c r="O10" s="184" t="str">
        <f>IFERROR(INDEX('[1]Accepted Papers'!C:C, MATCH(N10, '[1]Accepted Papers'!B:B, 0)), "")</f>
        <v>Muhammad Luthfi Hidayat, Istiak Ahmad, Moh Hasbi Assidiqi, Tariq J. S. Khanzada and Maram Meccawy</v>
      </c>
      <c r="P10" s="184" t="str">
        <f>IFERROR(INDEX('[1]Accepted Papers'!D:D, MATCH(N10, '[1]Accepted Papers'!B:B, 0)), "")</f>
        <v>Knowledge Discovery and Scientometric Analysis of Conversational Artificial Intelligence (CAI) for Mental Health</v>
      </c>
      <c r="Q10" s="33">
        <f>IFERROR(INDEX([1]AIIT_25_review_summary_byScore!F:F, MATCH(N10, [1]AIIT_25_review_summary_byScore!A:A, 0)), "")</f>
        <v>2</v>
      </c>
      <c r="R10" s="33" t="str">
        <f>IFERROR(INDEX([1]AIIT_25_review_summary_byScore!G:G, MATCH(N10, [1]AIIT_25_review_summary_byScore!A:A, 0)), "")</f>
        <v>3,4</v>
      </c>
      <c r="S10" s="38" t="s">
        <v>18</v>
      </c>
      <c r="T10" s="11"/>
      <c r="U10" s="34"/>
      <c r="AD10"/>
      <c r="AE10"/>
    </row>
    <row r="11" spans="2:31" x14ac:dyDescent="0.2">
      <c r="B11" s="10"/>
      <c r="C11" s="11"/>
      <c r="D11" s="12"/>
      <c r="E11" s="25"/>
      <c r="F11" s="26"/>
      <c r="G11" s="11">
        <v>1</v>
      </c>
      <c r="H11" s="27">
        <v>0.55208333333333337</v>
      </c>
      <c r="I11" s="27">
        <v>0.5625</v>
      </c>
      <c r="J11" s="36">
        <v>2</v>
      </c>
      <c r="K11" s="29"/>
      <c r="L11" s="36" t="s">
        <v>19</v>
      </c>
      <c r="M11" s="30">
        <v>1</v>
      </c>
      <c r="N11" s="36">
        <v>73</v>
      </c>
      <c r="O11" s="37" t="str">
        <f>IFERROR(INDEX('[1]Accepted Papers'!C:C, MATCH(N11, '[1]Accepted Papers'!B:B, 0)), "")</f>
        <v>Samra Siddiqui, Junaid Ali Khan and Fawad Ahmed</v>
      </c>
      <c r="P11" s="37" t="str">
        <f>IFERROR(INDEX('[1]Accepted Papers'!D:D, MATCH(N11, '[1]Accepted Papers'!B:B, 0)), "")</f>
        <v>Ensemble Model for Medical Diagnostics: A Hybrid Approach to Improve Prediction Accuracy</v>
      </c>
      <c r="Q11" s="33">
        <f>IFERROR(INDEX([1]AIIT_25_review_summary_byScore!F:F, MATCH(N11, [1]AIIT_25_review_summary_byScore!A:A, 0)), "")</f>
        <v>2.5</v>
      </c>
      <c r="R11" s="33" t="str">
        <f>IFERROR(INDEX([1]AIIT_25_review_summary_byScore!G:G, MATCH(N11, [1]AIIT_25_review_summary_byScore!A:A, 0)), "")</f>
        <v>4,4</v>
      </c>
      <c r="S11" s="33"/>
      <c r="T11" s="11"/>
      <c r="U11" s="34"/>
      <c r="AD11"/>
      <c r="AE11"/>
    </row>
    <row r="12" spans="2:31" x14ac:dyDescent="0.2">
      <c r="B12" s="10"/>
      <c r="C12" s="11">
        <v>1</v>
      </c>
      <c r="D12" s="12"/>
      <c r="E12" s="25"/>
      <c r="F12" s="26"/>
      <c r="G12" s="11">
        <v>1</v>
      </c>
      <c r="H12" s="27">
        <v>0.5625</v>
      </c>
      <c r="I12" s="27">
        <v>0.57291666666666696</v>
      </c>
      <c r="J12" s="36">
        <v>2</v>
      </c>
      <c r="K12" s="29"/>
      <c r="L12" s="36" t="s">
        <v>19</v>
      </c>
      <c r="M12" s="30">
        <v>1</v>
      </c>
      <c r="N12" s="36">
        <v>76</v>
      </c>
      <c r="O12" s="37" t="str">
        <f>IFERROR(INDEX('[1]Accepted Papers'!C:C, MATCH(N12, '[1]Accepted Papers'!B:B, 0)), "")</f>
        <v>Abdullah M. Almutairi, Rami H. Alshebl and Dina M. Ibrahim</v>
      </c>
      <c r="P12" s="37" t="str">
        <f>IFERROR(INDEX('[1]Accepted Papers'!D:D, MATCH(N12, '[1]Accepted Papers'!B:B, 0)), "")</f>
        <v>Deep Learning-Based Detection of Retinoblastoma: A Comparative Study of CNN Architectures</v>
      </c>
      <c r="Q12" s="33">
        <f>IFERROR(INDEX([1]AIIT_25_review_summary_byScore!F:F, MATCH(N12, [1]AIIT_25_review_summary_byScore!A:A, 0)), "")</f>
        <v>1.4</v>
      </c>
      <c r="R12" s="33" t="str">
        <f>IFERROR(INDEX([1]AIIT_25_review_summary_byScore!G:G, MATCH(N12, [1]AIIT_25_review_summary_byScore!A:A, 0)), "")</f>
        <v>5,4</v>
      </c>
      <c r="S12" s="33"/>
      <c r="T12" s="11"/>
      <c r="U12" s="34"/>
      <c r="AD12"/>
      <c r="AE12"/>
    </row>
    <row r="13" spans="2:31" ht="17" thickBot="1" x14ac:dyDescent="0.25">
      <c r="B13" s="10"/>
      <c r="C13" s="11"/>
      <c r="D13" s="12"/>
      <c r="E13" s="25"/>
      <c r="F13" s="26"/>
      <c r="G13" s="43">
        <v>1</v>
      </c>
      <c r="H13" s="44">
        <v>0.57291666666666696</v>
      </c>
      <c r="I13" s="44">
        <v>0.58333333333333304</v>
      </c>
      <c r="J13" s="135">
        <v>2</v>
      </c>
      <c r="K13" s="46"/>
      <c r="L13" s="135" t="s">
        <v>19</v>
      </c>
      <c r="M13" s="47">
        <v>1</v>
      </c>
      <c r="N13" s="135">
        <v>184</v>
      </c>
      <c r="O13" s="136" t="str">
        <f>IFERROR(INDEX('[1]Accepted Papers'!C:C, MATCH(N13, '[1]Accepted Papers'!B:B, 0)), "")</f>
        <v>Makhlouf Derdour, Amira Bouamrane, Nacima Mellal, Akram Bennour, Abdellah Kouzou and Mohamed Deriche</v>
      </c>
      <c r="P13" s="136" t="str">
        <f>IFERROR(INDEX('[1]Accepted Papers'!D:D, MATCH(N13, '[1]Accepted Papers'!B:B, 0)), "")</f>
        <v>An Explainable Federated Learning Approach for Pulmonary Nodules Diagnosis</v>
      </c>
      <c r="Q13" s="33">
        <f>IFERROR(INDEX([1]AIIT_25_review_summary_byScore!F:F, MATCH(N13, [1]AIIT_25_review_summary_byScore!A:A, 0)), "")</f>
        <v>1.6</v>
      </c>
      <c r="R13" s="33" t="str">
        <f>IFERROR(INDEX([1]AIIT_25_review_summary_byScore!G:G, MATCH(N13, [1]AIIT_25_review_summary_byScore!A:A, 0)), "")</f>
        <v>5,3</v>
      </c>
      <c r="S13" s="38" t="s">
        <v>18</v>
      </c>
      <c r="T13" s="11"/>
      <c r="U13" s="34"/>
      <c r="AD13"/>
      <c r="AE13"/>
    </row>
    <row r="14" spans="2:31" x14ac:dyDescent="0.2">
      <c r="B14" s="10"/>
      <c r="C14" s="11">
        <v>1</v>
      </c>
      <c r="D14" s="12"/>
      <c r="E14" s="25"/>
      <c r="F14" s="26"/>
      <c r="G14" s="187">
        <v>1</v>
      </c>
      <c r="H14" s="106">
        <v>0.54166666666666663</v>
      </c>
      <c r="I14" s="106">
        <v>0.55208333333333337</v>
      </c>
      <c r="J14" s="193">
        <v>3</v>
      </c>
      <c r="K14" s="108">
        <v>4</v>
      </c>
      <c r="L14" s="193" t="s">
        <v>20</v>
      </c>
      <c r="M14" s="109">
        <v>1</v>
      </c>
      <c r="N14" s="193">
        <v>5</v>
      </c>
      <c r="O14" s="194" t="str">
        <f>IFERROR(INDEX('[1]Accepted Papers'!C:C, MATCH(N14, '[1]Accepted Papers'!B:B, 0)), "")</f>
        <v>Ahmad Faizal Tajuddin, Mohammad Hafiz Mohd Yusof, Mohammed Balfaqih, Akram A. Almohammedi, Fares A. Dael and Nadhem Qaid</v>
      </c>
      <c r="P14" s="194" t="str">
        <f>IFERROR(INDEX('[1]Accepted Papers'!D:D, MATCH(N14, '[1]Accepted Papers'!B:B, 0)), "")</f>
        <v>Developing Secure MFA through QR code, SHA-256 OTP &amp; Device Verification</v>
      </c>
      <c r="Q14" s="33">
        <f>IFERROR(INDEX([1]AIIT_25_review_summary_byScore!F:F, MATCH(N14, [1]AIIT_25_review_summary_byScore!A:A, 0)), "")</f>
        <v>2</v>
      </c>
      <c r="R14" s="33" t="str">
        <f>IFERROR(INDEX([1]AIIT_25_review_summary_byScore!G:G, MATCH(N14, [1]AIIT_25_review_summary_byScore!A:A, 0)), "")</f>
        <v>3,4</v>
      </c>
      <c r="S14" s="33"/>
      <c r="T14" s="11"/>
      <c r="U14" s="34"/>
      <c r="AD14"/>
      <c r="AE14"/>
    </row>
    <row r="15" spans="2:31" x14ac:dyDescent="0.2">
      <c r="B15" s="10"/>
      <c r="C15" s="11"/>
      <c r="D15" s="12"/>
      <c r="E15" s="25"/>
      <c r="F15" s="26"/>
      <c r="G15" s="11">
        <v>1</v>
      </c>
      <c r="H15" s="27">
        <v>0.55208333333333337</v>
      </c>
      <c r="I15" s="27">
        <v>0.5625</v>
      </c>
      <c r="J15" s="39">
        <v>3</v>
      </c>
      <c r="K15" s="29"/>
      <c r="L15" s="39" t="s">
        <v>20</v>
      </c>
      <c r="M15" s="30">
        <v>1</v>
      </c>
      <c r="N15" s="39">
        <v>26</v>
      </c>
      <c r="O15" s="40" t="str">
        <f>IFERROR(INDEX('[1]Accepted Papers'!C:C, MATCH(N15, '[1]Accepted Papers'!B:B, 0)), "")</f>
        <v>Dhuha Bakr Baqarish, Jumana Naser Alahmadi and Asia Othman Aljahdali</v>
      </c>
      <c r="P15" s="40" t="str">
        <f>IFERROR(INDEX('[1]Accepted Papers'!D:D, MATCH(N15, '[1]Accepted Papers'!B:B, 0)), "")</f>
        <v>Phishing Email Detection Using Machine Learning Algorithms</v>
      </c>
      <c r="Q15" s="33">
        <f>IFERROR(INDEX([1]AIIT_25_review_summary_byScore!F:F, MATCH(N15, [1]AIIT_25_review_summary_byScore!A:A, 0)), "")</f>
        <v>1.7</v>
      </c>
      <c r="R15" s="33" t="str">
        <f>IFERROR(INDEX([1]AIIT_25_review_summary_byScore!G:G, MATCH(N15, [1]AIIT_25_review_summary_byScore!A:A, 0)), "")</f>
        <v>2,4</v>
      </c>
      <c r="S15" s="33"/>
      <c r="T15" s="11"/>
      <c r="U15" s="34"/>
      <c r="AD15"/>
      <c r="AE15"/>
    </row>
    <row r="16" spans="2:31" x14ac:dyDescent="0.2">
      <c r="B16" s="10"/>
      <c r="C16" s="11">
        <v>1</v>
      </c>
      <c r="D16" s="12"/>
      <c r="E16" s="25"/>
      <c r="F16" s="26"/>
      <c r="G16" s="11">
        <v>1</v>
      </c>
      <c r="H16" s="27">
        <v>0.5625</v>
      </c>
      <c r="I16" s="27">
        <v>0.57291666666666696</v>
      </c>
      <c r="J16" s="39">
        <v>3</v>
      </c>
      <c r="K16" s="29"/>
      <c r="L16" s="39" t="s">
        <v>20</v>
      </c>
      <c r="M16" s="30">
        <v>1</v>
      </c>
      <c r="N16" s="39">
        <v>52</v>
      </c>
      <c r="O16" s="40" t="str">
        <f>IFERROR(INDEX('[1]Accepted Papers'!C:C, MATCH(N16, '[1]Accepted Papers'!B:B, 0)), "")</f>
        <v>Sana Al-Qubati</v>
      </c>
      <c r="P16" s="40" t="str">
        <f>IFERROR(INDEX('[1]Accepted Papers'!D:D, MATCH(N16, '[1]Accepted Papers'!B:B, 0)), "")</f>
        <v>Integrating Artificial Intelligence and Distributed Ledger Technology for Enhanced Cybersecurity: Opportunities and Challenges</v>
      </c>
      <c r="Q16" s="33">
        <f>IFERROR(INDEX([1]AIIT_25_review_summary_byScore!F:F, MATCH(N16, [1]AIIT_25_review_summary_byScore!A:A, 0)), "")</f>
        <v>2</v>
      </c>
      <c r="R16" s="33" t="str">
        <f>IFERROR(INDEX([1]AIIT_25_review_summary_byScore!G:G, MATCH(N16, [1]AIIT_25_review_summary_byScore!A:A, 0)), "")</f>
        <v>4,3</v>
      </c>
      <c r="S16" s="33"/>
      <c r="T16" s="11"/>
      <c r="U16" s="34"/>
      <c r="AD16"/>
      <c r="AE16"/>
    </row>
    <row r="17" spans="2:31" ht="17" thickBot="1" x14ac:dyDescent="0.25">
      <c r="B17" s="10"/>
      <c r="C17" s="11"/>
      <c r="D17" s="12"/>
      <c r="E17" s="41"/>
      <c r="F17" s="42"/>
      <c r="G17" s="43">
        <v>1</v>
      </c>
      <c r="H17" s="44">
        <v>0.57291666666666696</v>
      </c>
      <c r="I17" s="44">
        <v>0.58333333333333304</v>
      </c>
      <c r="J17" s="45">
        <v>3</v>
      </c>
      <c r="K17" s="46"/>
      <c r="L17" s="45" t="s">
        <v>20</v>
      </c>
      <c r="M17" s="47">
        <v>1</v>
      </c>
      <c r="N17" s="39">
        <v>64</v>
      </c>
      <c r="O17" s="48" t="str">
        <f>IFERROR(INDEX('[1]Accepted Papers'!C:C, MATCH(N17, '[1]Accepted Papers'!B:B, 0)), "")</f>
        <v>Sally Alqarni, Asia Aljahdali and Safa Alsafari</v>
      </c>
      <c r="P17" s="48" t="str">
        <f>IFERROR(INDEX('[1]Accepted Papers'!D:D, MATCH(N17, '[1]Accepted Papers'!B:B, 0)), "")</f>
        <v>Linux Ransomware Analysis and Detection Using Machine Learning and Deep Learning Approaches</v>
      </c>
      <c r="Q17" s="33">
        <f>IFERROR(INDEX([1]AIIT_25_review_summary_byScore!F:F, MATCH(N17, [1]AIIT_25_review_summary_byScore!A:A, 0)), "")</f>
        <v>2</v>
      </c>
      <c r="R17" s="49" t="str">
        <f>IFERROR(INDEX([1]AIIT_25_review_summary_byScore!G:G, MATCH(N17, [1]AIIT_25_review_summary_byScore!A:A, 0)), "")</f>
        <v>4,4</v>
      </c>
      <c r="S17" s="49"/>
      <c r="T17" s="43"/>
      <c r="U17" s="50"/>
      <c r="AD17"/>
      <c r="AE17"/>
    </row>
    <row r="18" spans="2:31" x14ac:dyDescent="0.2">
      <c r="B18" s="10"/>
      <c r="C18" s="11"/>
      <c r="D18" s="51"/>
      <c r="E18" s="52" t="s">
        <v>21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AD18"/>
      <c r="AE18"/>
    </row>
    <row r="19" spans="2:31" ht="17" thickBot="1" x14ac:dyDescent="0.25">
      <c r="B19" s="10"/>
      <c r="C19" s="11"/>
      <c r="D19" s="5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AD19"/>
      <c r="AE19"/>
    </row>
    <row r="20" spans="2:31" ht="16" customHeight="1" x14ac:dyDescent="0.2">
      <c r="B20" s="10"/>
      <c r="C20" s="11">
        <v>1</v>
      </c>
      <c r="D20" s="12"/>
      <c r="E20" s="185" t="s">
        <v>22</v>
      </c>
      <c r="F20" s="199" t="s">
        <v>23</v>
      </c>
      <c r="G20" s="187">
        <v>2</v>
      </c>
      <c r="H20" s="106">
        <v>0.625</v>
      </c>
      <c r="I20" s="106">
        <v>0.13541666666666666</v>
      </c>
      <c r="J20" s="188">
        <v>1</v>
      </c>
      <c r="K20" s="108">
        <v>8</v>
      </c>
      <c r="L20" s="188" t="s">
        <v>17</v>
      </c>
      <c r="M20" s="109">
        <v>1</v>
      </c>
      <c r="N20" s="188">
        <v>248</v>
      </c>
      <c r="O20" s="189" t="str">
        <f>IFERROR(INDEX('[1]Accepted Papers'!C:C, MATCH(N20, '[1]Accepted Papers'!B:B, 0)), "")</f>
        <v>Fawad Ahmed, Jawwad Ahmad, Javaria Umbreen and Samra Siddiqui</v>
      </c>
      <c r="P20" s="189" t="str">
        <f>IFERROR(INDEX('[1]Accepted Papers'!D:D, MATCH(N20, '[1]Accepted Papers'!B:B, 0)), "")</f>
        <v>Leadership in the AI Era: Transactional and Transformational Leadership in AI-driven companies</v>
      </c>
      <c r="Q20" s="190">
        <f>IFERROR(INDEX([1]AIIT_25_review_summary_byScore!F:F, MATCH(N20, [1]AIIT_25_review_summary_byScore!A:A, 0)), "")</f>
        <v>2</v>
      </c>
      <c r="R20" s="190" t="str">
        <f>IFERROR(INDEX([1]AIIT_25_review_summary_byScore!G:G, MATCH(N20, [1]AIIT_25_review_summary_byScore!A:A, 0)), "")</f>
        <v>4,4</v>
      </c>
      <c r="S20" s="200"/>
      <c r="T20" s="200"/>
      <c r="U20" s="192"/>
      <c r="AD20"/>
      <c r="AE20"/>
    </row>
    <row r="21" spans="2:31" ht="16" customHeight="1" x14ac:dyDescent="0.2">
      <c r="B21" s="10"/>
      <c r="C21" s="11"/>
      <c r="D21" s="12"/>
      <c r="E21" s="25"/>
      <c r="F21" s="53"/>
      <c r="G21" s="11">
        <v>2</v>
      </c>
      <c r="H21" s="27">
        <v>0.63541666666666663</v>
      </c>
      <c r="I21" s="27">
        <v>0.64583333333333337</v>
      </c>
      <c r="J21" s="28">
        <v>1</v>
      </c>
      <c r="K21" s="29"/>
      <c r="L21" s="28" t="s">
        <v>24</v>
      </c>
      <c r="M21" s="30">
        <v>1</v>
      </c>
      <c r="N21" s="28">
        <v>40</v>
      </c>
      <c r="O21" s="31" t="str">
        <f>IFERROR(INDEX('[1]Accepted Papers'!C:C, MATCH(N21, '[1]Accepted Papers'!B:B, 0)), "")</f>
        <v>Hanan Almalki and Mahmoud Rajab</v>
      </c>
      <c r="P21" s="31" t="str">
        <f>IFERROR(INDEX('[1]Accepted Papers'!D:D, MATCH(N21, '[1]Accepted Papers'!B:B, 0)), "")</f>
        <v>Smart Parking in Sustainable Environment: Challenges and Future Perspectives</v>
      </c>
      <c r="Q21" s="33">
        <f>IFERROR(INDEX([1]AIIT_25_review_summary_byScore!F:F, MATCH(N21, [1]AIIT_25_review_summary_byScore!A:A, 0)), "")</f>
        <v>2</v>
      </c>
      <c r="R21" s="33" t="str">
        <f>IFERROR(INDEX([1]AIIT_25_review_summary_byScore!G:G, MATCH(N21, [1]AIIT_25_review_summary_byScore!A:A, 0)), "")</f>
        <v>5</v>
      </c>
      <c r="S21" s="33"/>
      <c r="T21" s="54"/>
      <c r="U21" s="34"/>
      <c r="AD21"/>
      <c r="AE21"/>
    </row>
    <row r="22" spans="2:31" x14ac:dyDescent="0.2">
      <c r="B22" s="10"/>
      <c r="C22" s="11">
        <v>1</v>
      </c>
      <c r="D22" s="12"/>
      <c r="E22" s="25"/>
      <c r="F22" s="53"/>
      <c r="G22" s="11">
        <v>2</v>
      </c>
      <c r="H22" s="27">
        <v>0.64583333333333304</v>
      </c>
      <c r="I22" s="27">
        <v>1.15625</v>
      </c>
      <c r="J22" s="28">
        <v>1</v>
      </c>
      <c r="K22" s="29"/>
      <c r="L22" s="28" t="s">
        <v>24</v>
      </c>
      <c r="M22" s="30">
        <v>1</v>
      </c>
      <c r="N22" s="28">
        <v>251</v>
      </c>
      <c r="O22" s="31" t="str">
        <f>IFERROR(INDEX('[1]Accepted Papers'!C:C, MATCH(N22, '[1]Accepted Papers'!B:B, 0)), "")</f>
        <v>Fotoon Shaqrah and Dawlah Alsulami</v>
      </c>
      <c r="P22" s="31" t="str">
        <f>IFERROR(INDEX('[1]Accepted Papers'!D:D, MATCH(N22, '[1]Accepted Papers'!B:B, 0)), "")</f>
        <v>Forecasting Carbon Dioxide Emissions from Domestic Flights in the Kingdom of Saudi Arabia: An Artificial Intelligence-Driven Approach</v>
      </c>
      <c r="Q22" s="33">
        <f>IFERROR(INDEX([1]AIIT_25_review_summary_byScore!F:F, MATCH(N22, [1]AIIT_25_review_summary_byScore!A:A, 0)), "")</f>
        <v>2</v>
      </c>
      <c r="R22" s="33" t="str">
        <f>IFERROR(INDEX([1]AIIT_25_review_summary_byScore!G:G, MATCH(N22, [1]AIIT_25_review_summary_byScore!A:A, 0)), "")</f>
        <v>4,4</v>
      </c>
      <c r="S22" s="55"/>
      <c r="T22" s="11"/>
      <c r="U22" s="34"/>
      <c r="AD22"/>
      <c r="AE22"/>
    </row>
    <row r="23" spans="2:31" x14ac:dyDescent="0.2">
      <c r="B23" s="10"/>
      <c r="C23" s="11"/>
      <c r="D23" s="12"/>
      <c r="E23" s="25"/>
      <c r="F23" s="53"/>
      <c r="G23" s="11">
        <v>2</v>
      </c>
      <c r="H23" s="27">
        <v>0.65625</v>
      </c>
      <c r="I23" s="27">
        <v>1.6666666666666701</v>
      </c>
      <c r="J23" s="28">
        <v>1</v>
      </c>
      <c r="K23" s="29"/>
      <c r="L23" s="28" t="s">
        <v>24</v>
      </c>
      <c r="M23" s="30">
        <v>1</v>
      </c>
      <c r="N23" s="28">
        <v>102</v>
      </c>
      <c r="O23" s="31" t="str">
        <f>IFERROR(INDEX('[1]Accepted Papers'!C:C, MATCH(N23, '[1]Accepted Papers'!B:B, 0)), "")</f>
        <v>Alvin Alon</v>
      </c>
      <c r="P23" s="31" t="str">
        <f>IFERROR(INDEX('[1]Accepted Papers'!D:D, MATCH(N23, '[1]Accepted Papers'!B:B, 0)), "")</f>
        <v>Rice Grain Classification Using Machine Vision Transfer Learning</v>
      </c>
      <c r="Q23" s="33">
        <f>IFERROR(INDEX([1]AIIT_25_review_summary_byScore!F:F, MATCH(N23, [1]AIIT_25_review_summary_byScore!A:A, 0)), "")</f>
        <v>2</v>
      </c>
      <c r="R23" s="33" t="str">
        <f>IFERROR(INDEX([1]AIIT_25_review_summary_byScore!G:G, MATCH(N23, [1]AIIT_25_review_summary_byScore!A:A, 0)), "")</f>
        <v>4</v>
      </c>
      <c r="S23" s="56"/>
      <c r="T23" s="11"/>
      <c r="U23" s="34"/>
      <c r="AD23"/>
      <c r="AE23"/>
    </row>
    <row r="24" spans="2:31" x14ac:dyDescent="0.2">
      <c r="B24" s="10"/>
      <c r="C24" s="11"/>
      <c r="D24" s="12"/>
      <c r="E24" s="25"/>
      <c r="F24" s="53"/>
      <c r="G24" s="11">
        <v>2</v>
      </c>
      <c r="H24" s="27">
        <v>0.66666666666666696</v>
      </c>
      <c r="I24" s="27">
        <v>2.1770833333333401</v>
      </c>
      <c r="J24" s="28">
        <v>1</v>
      </c>
      <c r="K24" s="29"/>
      <c r="L24" s="28" t="s">
        <v>24</v>
      </c>
      <c r="M24" s="30">
        <v>1</v>
      </c>
      <c r="N24" s="28">
        <v>134</v>
      </c>
      <c r="O24" s="31" t="str">
        <f>IFERROR(INDEX('[1]Accepted Papers'!C:C, MATCH(N24, '[1]Accepted Papers'!B:B, 0)), "")</f>
        <v>Linah Alakwaa, Shahad Alhothli and Raghad Alhashmi</v>
      </c>
      <c r="P24" s="31" t="str">
        <f>IFERROR(INDEX('[1]Accepted Papers'!D:D, MATCH(N24, '[1]Accepted Papers'!B:B, 0)), "")</f>
        <v>Smart City Infrastructure: Exploring the Role of IoT and AI — A Survey</v>
      </c>
      <c r="Q24" s="33">
        <f>IFERROR(INDEX([1]AIIT_25_review_summary_byScore!F:F, MATCH(N24, [1]AIIT_25_review_summary_byScore!A:A, 0)), "")</f>
        <v>2.6</v>
      </c>
      <c r="R24" s="33" t="str">
        <f>IFERROR(INDEX([1]AIIT_25_review_summary_byScore!G:G, MATCH(N24, [1]AIIT_25_review_summary_byScore!A:A, 0)), "")</f>
        <v>5,4</v>
      </c>
      <c r="S24" s="33"/>
      <c r="T24" s="11"/>
      <c r="U24" s="34"/>
      <c r="AD24"/>
      <c r="AE24"/>
    </row>
    <row r="25" spans="2:31" x14ac:dyDescent="0.2">
      <c r="B25" s="10"/>
      <c r="C25" s="11"/>
      <c r="D25" s="12"/>
      <c r="E25" s="25"/>
      <c r="F25" s="53"/>
      <c r="G25" s="11">
        <v>2</v>
      </c>
      <c r="H25" s="27">
        <v>0.67708333333333304</v>
      </c>
      <c r="I25" s="27">
        <v>2.6875</v>
      </c>
      <c r="J25" s="28">
        <v>1</v>
      </c>
      <c r="K25" s="29"/>
      <c r="L25" s="28" t="s">
        <v>24</v>
      </c>
      <c r="M25" s="30">
        <v>1</v>
      </c>
      <c r="N25" s="28">
        <v>142</v>
      </c>
      <c r="O25" s="31" t="str">
        <f>IFERROR(INDEX('[1]Accepted Papers'!C:C, MATCH(N25, '[1]Accepted Papers'!B:B, 0)), "")</f>
        <v>Raghad Alamri, Arjwan Alharbi, Ruba Alsulami, Jawhara Alghamdi, Teif Alghamdi and Manal Linjawi</v>
      </c>
      <c r="P25" s="31" t="str">
        <f>IFERROR(INDEX('[1]Accepted Papers'!D:D, MATCH(N25, '[1]Accepted Papers'!B:B, 0)), "")</f>
        <v>Detecting Visual Pollution with AI and Drone Technology</v>
      </c>
      <c r="Q25" s="33">
        <f>IFERROR(INDEX([1]AIIT_25_review_summary_byScore!F:F, MATCH(N25, [1]AIIT_25_review_summary_byScore!A:A, 0)), "")</f>
        <v>2</v>
      </c>
      <c r="R25" s="33" t="str">
        <f>IFERROR(INDEX([1]AIIT_25_review_summary_byScore!G:G, MATCH(N25, [1]AIIT_25_review_summary_byScore!A:A, 0)), "")</f>
        <v>5</v>
      </c>
      <c r="S25" s="55"/>
      <c r="T25" s="54"/>
      <c r="U25" s="34"/>
      <c r="AD25"/>
      <c r="AE25"/>
    </row>
    <row r="26" spans="2:31" x14ac:dyDescent="0.2">
      <c r="B26" s="10"/>
      <c r="C26" s="11"/>
      <c r="D26" s="12"/>
      <c r="E26" s="25"/>
      <c r="F26" s="53"/>
      <c r="G26" s="11">
        <v>2</v>
      </c>
      <c r="H26" s="27">
        <v>0.6875</v>
      </c>
      <c r="I26" s="27">
        <v>3.1979166666666701</v>
      </c>
      <c r="J26" s="28">
        <v>1</v>
      </c>
      <c r="K26" s="29"/>
      <c r="L26" s="28" t="s">
        <v>24</v>
      </c>
      <c r="M26" s="30">
        <v>1</v>
      </c>
      <c r="N26" s="28">
        <v>280</v>
      </c>
      <c r="O26" s="31" t="s">
        <v>58</v>
      </c>
      <c r="P26" s="31" t="s">
        <v>59</v>
      </c>
      <c r="Q26" s="33">
        <f>IFERROR(INDEX([1]AIIT_25_review_summary_byScore!F:F, MATCH(N26, [1]AIIT_25_review_summary_byScore!A:A, 0)), "")</f>
        <v>2</v>
      </c>
      <c r="R26" s="33" t="str">
        <f>IFERROR(INDEX([1]AIIT_25_review_summary_byScore!G:G, MATCH(N26, [1]AIIT_25_review_summary_byScore!A:A, 0)), "")</f>
        <v>5</v>
      </c>
      <c r="S26" s="55"/>
      <c r="T26" s="54"/>
      <c r="U26" s="34"/>
      <c r="AD26"/>
      <c r="AE26"/>
    </row>
    <row r="27" spans="2:31" ht="17" thickBot="1" x14ac:dyDescent="0.25">
      <c r="B27" s="10"/>
      <c r="C27" s="11"/>
      <c r="D27" s="12"/>
      <c r="E27" s="25"/>
      <c r="F27" s="53"/>
      <c r="G27" s="43">
        <v>2</v>
      </c>
      <c r="H27" s="44">
        <v>0.69791666666666596</v>
      </c>
      <c r="I27" s="44">
        <v>3.7083333333333401</v>
      </c>
      <c r="J27" s="132">
        <v>1</v>
      </c>
      <c r="K27" s="46"/>
      <c r="L27" s="132" t="s">
        <v>25</v>
      </c>
      <c r="M27" s="47">
        <v>1</v>
      </c>
      <c r="N27" s="28">
        <v>243</v>
      </c>
      <c r="O27" s="128" t="str">
        <f>IFERROR(INDEX('[1]Accepted Papers'!C:C, MATCH(N27, '[1]Accepted Papers'!B:B, 0)), "")</f>
        <v>Renuga K, Rahat Izhar and Shahid Nazir Bhatti</v>
      </c>
      <c r="P27" s="128" t="str">
        <f>IFERROR(INDEX('[1]Accepted Papers'!D:D, MATCH(N27, '[1]Accepted Papers'!B:B, 0)), "")</f>
        <v>Examining the Role of AI Experience in Shaping Consumer Attitudes and Adoption Behavior in Social Media Marketing</v>
      </c>
      <c r="Q27" s="33">
        <f>IFERROR(INDEX([1]AIIT_25_review_summary_byScore!F:F, MATCH(N27, [1]AIIT_25_review_summary_byScore!A:A, 0)), "")</f>
        <v>1.6</v>
      </c>
      <c r="R27" s="33" t="str">
        <f>IFERROR(INDEX([1]AIIT_25_review_summary_byScore!G:G, MATCH(N27, [1]AIIT_25_review_summary_byScore!A:A, 0)), "")</f>
        <v>4,3</v>
      </c>
      <c r="S27" s="55"/>
      <c r="T27" s="54"/>
      <c r="U27" s="34"/>
      <c r="AD27"/>
      <c r="AE27"/>
    </row>
    <row r="28" spans="2:31" x14ac:dyDescent="0.2">
      <c r="B28" s="10"/>
      <c r="C28" s="11">
        <v>1</v>
      </c>
      <c r="D28" s="12"/>
      <c r="E28" s="25"/>
      <c r="F28" s="53"/>
      <c r="G28" s="187">
        <v>2</v>
      </c>
      <c r="H28" s="106">
        <v>0.625</v>
      </c>
      <c r="I28" s="106">
        <v>0.13541666666666666</v>
      </c>
      <c r="J28" s="169">
        <v>2</v>
      </c>
      <c r="K28" s="108">
        <v>8</v>
      </c>
      <c r="L28" s="169" t="s">
        <v>19</v>
      </c>
      <c r="M28" s="109">
        <v>1</v>
      </c>
      <c r="N28" s="169">
        <v>222</v>
      </c>
      <c r="O28" s="184" t="str">
        <f>IFERROR(INDEX('[1]Accepted Papers'!C:C, MATCH(N28, '[1]Accepted Papers'!B:B, 0)), "")</f>
        <v>Muhammad Zubair, Helmi B Md Rais B Md Rais, Fasee Ullah, Talal Alazemi, Abdus Samad, Farrukh Hassan and Abid Saeed</v>
      </c>
      <c r="P28" s="184" t="str">
        <f>IFERROR(INDEX('[1]Accepted Papers'!D:D, MATCH(N28, '[1]Accepted Papers'!B:B, 0)), "")</f>
        <v>EHformer: An Enhanced Hformer with Attention-Based Multi-Level Feature Fusion and Skip Connections for Low-Dose CT Image Denoising</v>
      </c>
      <c r="Q28" s="33">
        <f>IFERROR(INDEX([1]AIIT_25_review_summary_byScore!F:F, MATCH(N28, [1]AIIT_25_review_summary_byScore!A:A, 0)), "")</f>
        <v>2</v>
      </c>
      <c r="R28" s="33" t="str">
        <f>IFERROR(INDEX([1]AIIT_25_review_summary_byScore!G:G, MATCH(N28, [1]AIIT_25_review_summary_byScore!A:A, 0)), "")</f>
        <v>3,4</v>
      </c>
      <c r="S28" s="55"/>
      <c r="T28" s="11"/>
      <c r="U28" s="34"/>
      <c r="AD28"/>
      <c r="AE28"/>
    </row>
    <row r="29" spans="2:31" x14ac:dyDescent="0.2">
      <c r="B29" s="10"/>
      <c r="C29" s="11"/>
      <c r="D29" s="12"/>
      <c r="E29" s="25"/>
      <c r="F29" s="53"/>
      <c r="G29" s="11">
        <v>2</v>
      </c>
      <c r="H29" s="27">
        <v>0.63541666666666663</v>
      </c>
      <c r="I29" s="27">
        <v>0.64583333333333337</v>
      </c>
      <c r="J29" s="36">
        <v>2</v>
      </c>
      <c r="K29" s="29"/>
      <c r="L29" s="36" t="s">
        <v>19</v>
      </c>
      <c r="M29" s="30">
        <v>1</v>
      </c>
      <c r="N29" s="36">
        <v>237</v>
      </c>
      <c r="O29" s="37" t="str">
        <f>IFERROR(INDEX('[1]Accepted Papers'!C:C, MATCH(N29, '[1]Accepted Papers'!B:B, 0)), "")</f>
        <v>Alvin Alon</v>
      </c>
      <c r="P29" s="37" t="str">
        <f>IFERROR(INDEX('[1]Accepted Papers'!D:D, MATCH(N29, '[1]Accepted Papers'!B:B, 0)), "")</f>
        <v>Deep Transfer Learning-Based Fecal Parasitic Recognition Using P3 Prototype Slide Scanner Imagery</v>
      </c>
      <c r="Q29" s="33">
        <f>IFERROR(INDEX([1]AIIT_25_review_summary_byScore!F:F, MATCH(N29, [1]AIIT_25_review_summary_byScore!A:A, 0)), "")</f>
        <v>1.7</v>
      </c>
      <c r="R29" s="33" t="str">
        <f>IFERROR(INDEX([1]AIIT_25_review_summary_byScore!G:G, MATCH(N29, [1]AIIT_25_review_summary_byScore!A:A, 0)), "")</f>
        <v>4,5</v>
      </c>
      <c r="S29" s="55"/>
      <c r="T29" s="11"/>
      <c r="U29" s="34"/>
      <c r="AD29"/>
      <c r="AE29"/>
    </row>
    <row r="30" spans="2:31" x14ac:dyDescent="0.2">
      <c r="B30" s="10"/>
      <c r="C30" s="11">
        <v>1</v>
      </c>
      <c r="D30" s="12"/>
      <c r="E30" s="25"/>
      <c r="F30" s="53"/>
      <c r="G30" s="11">
        <v>2</v>
      </c>
      <c r="H30" s="27">
        <v>0.64583333333333304</v>
      </c>
      <c r="I30" s="27">
        <v>1.15625</v>
      </c>
      <c r="J30" s="36">
        <v>2</v>
      </c>
      <c r="K30" s="29"/>
      <c r="L30" s="36" t="s">
        <v>19</v>
      </c>
      <c r="M30" s="30">
        <v>1</v>
      </c>
      <c r="N30" s="36">
        <v>272</v>
      </c>
      <c r="O30" s="37" t="str">
        <f>IFERROR(INDEX('[1]Accepted Papers'!C:C, MATCH(N30, '[1]Accepted Papers'!B:B, 0)), "")</f>
        <v>Eddabbah Mohamed, Charafeddine Aitzaouiat and Nadia Hachoumi</v>
      </c>
      <c r="P30" s="37" t="str">
        <f>IFERROR(INDEX('[1]Accepted Papers'!D:D, MATCH(N30, '[1]Accepted Papers'!B:B, 0)), "")</f>
        <v>Design of a Smart and Adaptive Wearable Device for Early Detection of Cardiovascular Abnormalities with Secure and Sustainable IoT Integration</v>
      </c>
      <c r="Q30" s="33">
        <f>IFERROR(INDEX([1]AIIT_25_review_summary_byScore!F:F, MATCH(N30, [1]AIIT_25_review_summary_byScore!A:A, 0)), "")</f>
        <v>2</v>
      </c>
      <c r="R30" s="33" t="str">
        <f>IFERROR(INDEX([1]AIIT_25_review_summary_byScore!G:G, MATCH(N30, [1]AIIT_25_review_summary_byScore!A:A, 0)), "")</f>
        <v>5,4</v>
      </c>
      <c r="S30" s="38" t="s">
        <v>18</v>
      </c>
      <c r="T30" s="11"/>
      <c r="U30" s="34"/>
      <c r="AD30"/>
      <c r="AE30"/>
    </row>
    <row r="31" spans="2:31" x14ac:dyDescent="0.2">
      <c r="B31" s="10"/>
      <c r="C31" s="11"/>
      <c r="D31" s="12"/>
      <c r="E31" s="25"/>
      <c r="F31" s="53"/>
      <c r="G31" s="11">
        <v>2</v>
      </c>
      <c r="H31" s="27">
        <v>0.65625</v>
      </c>
      <c r="I31" s="27">
        <v>1.6666666666666701</v>
      </c>
      <c r="J31" s="36">
        <v>2</v>
      </c>
      <c r="K31" s="29"/>
      <c r="L31" s="36" t="s">
        <v>19</v>
      </c>
      <c r="M31" s="30">
        <v>1</v>
      </c>
      <c r="N31" s="36">
        <v>300</v>
      </c>
      <c r="O31" s="37" t="str">
        <f>IFERROR(INDEX('[1]Accepted Papers'!C:C, MATCH(N31, '[1]Accepted Papers'!B:B, 0)), "")</f>
        <v>Khalyl Al-Ghamdi, Abdullah Alghamdi, Raied Abohejji and Mohammad Alqahtani</v>
      </c>
      <c r="P31" s="37" t="str">
        <f>IFERROR(INDEX('[1]Accepted Papers'!D:D, MATCH(N31, '[1]Accepted Papers'!B:B, 0)), "")</f>
        <v>Enhance Breast Cancer Diagnosis Using Deep Learning Models On Mammogram Images in Saudi Arabia</v>
      </c>
      <c r="Q31" s="33">
        <f>IFERROR(INDEX([1]AIIT_25_review_summary_byScore!F:F, MATCH(N31, [1]AIIT_25_review_summary_byScore!A:A, 0)), "")</f>
        <v>2</v>
      </c>
      <c r="R31" s="33" t="str">
        <f>IFERROR(INDEX([1]AIIT_25_review_summary_byScore!G:G, MATCH(N31, [1]AIIT_25_review_summary_byScore!A:A, 0)), "")</f>
        <v>5,3</v>
      </c>
      <c r="S31" s="55"/>
      <c r="T31" s="11"/>
      <c r="U31" s="34"/>
      <c r="AD31"/>
      <c r="AE31"/>
    </row>
    <row r="32" spans="2:31" x14ac:dyDescent="0.2">
      <c r="B32" s="10"/>
      <c r="C32" s="11"/>
      <c r="D32" s="12"/>
      <c r="E32" s="25"/>
      <c r="F32" s="53"/>
      <c r="G32" s="11">
        <v>2</v>
      </c>
      <c r="H32" s="27">
        <v>0.66666666666666696</v>
      </c>
      <c r="I32" s="27">
        <v>2.1770833333333401</v>
      </c>
      <c r="J32" s="36">
        <v>2</v>
      </c>
      <c r="K32" s="29"/>
      <c r="L32" s="36" t="s">
        <v>19</v>
      </c>
      <c r="M32" s="30">
        <v>1</v>
      </c>
      <c r="N32" s="36">
        <v>239</v>
      </c>
      <c r="O32" s="37" t="str">
        <f>IFERROR(INDEX('[1]Accepted Papers'!C:C, MATCH(N32, '[1]Accepted Papers'!B:B, 0)), "")</f>
        <v>Jennifer Pilante</v>
      </c>
      <c r="P32" s="37" t="str">
        <f>IFERROR(INDEX('[1]Accepted Papers'!D:D, MATCH(N32, '[1]Accepted Papers'!B:B, 0)), "")</f>
        <v>A Unified Neural Network Framework for Consistent and Efficient Real-time Object Detection of Early Longitudinal Melanonychia</v>
      </c>
      <c r="Q32" s="33">
        <f>IFERROR(INDEX([1]AIIT_25_review_summary_byScore!F:F, MATCH(N32, [1]AIIT_25_review_summary_byScore!A:A, 0)), "")</f>
        <v>1.4</v>
      </c>
      <c r="R32" s="33" t="str">
        <f>IFERROR(INDEX([1]AIIT_25_review_summary_byScore!G:G, MATCH(N32, [1]AIIT_25_review_summary_byScore!A:A, 0)), "")</f>
        <v>5,4</v>
      </c>
      <c r="S32" s="55"/>
      <c r="T32" s="11"/>
      <c r="U32" s="34"/>
      <c r="AD32"/>
      <c r="AE32"/>
    </row>
    <row r="33" spans="2:32" x14ac:dyDescent="0.2">
      <c r="B33" s="10"/>
      <c r="C33" s="11"/>
      <c r="D33" s="12"/>
      <c r="E33" s="25"/>
      <c r="F33" s="53"/>
      <c r="G33" s="11">
        <v>2</v>
      </c>
      <c r="H33" s="27">
        <v>0.67708333333333304</v>
      </c>
      <c r="I33" s="27">
        <v>2.6875</v>
      </c>
      <c r="J33" s="36">
        <v>2</v>
      </c>
      <c r="K33" s="29"/>
      <c r="L33" s="57" t="s">
        <v>19</v>
      </c>
      <c r="M33" s="30">
        <v>1</v>
      </c>
      <c r="N33" s="57">
        <v>203</v>
      </c>
      <c r="O33" s="58" t="str">
        <f>IFERROR(INDEX('[1]Accepted Papers'!C:C, MATCH(N33, '[1]Accepted Papers'!B:B, 0)), "")</f>
        <v>Hanan Amin, Walaa Abd-Elhafize and Ayman Saad</v>
      </c>
      <c r="P33" s="58" t="str">
        <f>IFERROR(INDEX('[1]Accepted Papers'!D:D, MATCH(N33, '[1]Accepted Papers'!B:B, 0)), "")</f>
        <v>A Novel Deep Learning Model for Recognition of Bone Fractures in X-Ray Images</v>
      </c>
      <c r="Q33" s="33">
        <f>IFERROR(INDEX([1]AIIT_25_review_summary_byScore!F:F, MATCH(N33, [1]AIIT_25_review_summary_byScore!A:A, 0)), "")</f>
        <v>2</v>
      </c>
      <c r="R33" s="33" t="str">
        <f>IFERROR(INDEX([1]AIIT_25_review_summary_byScore!G:G, MATCH(N33, [1]AIIT_25_review_summary_byScore!A:A, 0)), "")</f>
        <v>4,4</v>
      </c>
      <c r="S33" s="38" t="s">
        <v>18</v>
      </c>
      <c r="T33" s="11"/>
      <c r="U33" s="34"/>
      <c r="AD33"/>
      <c r="AE33"/>
    </row>
    <row r="34" spans="2:32" x14ac:dyDescent="0.2">
      <c r="B34" s="10"/>
      <c r="C34" s="11"/>
      <c r="D34" s="12"/>
      <c r="E34" s="25"/>
      <c r="F34" s="53"/>
      <c r="G34" s="11">
        <v>2</v>
      </c>
      <c r="H34" s="27">
        <v>0.6875</v>
      </c>
      <c r="I34" s="27">
        <v>3.1979166666666701</v>
      </c>
      <c r="J34" s="36">
        <v>2</v>
      </c>
      <c r="K34" s="29"/>
      <c r="L34" s="57" t="s">
        <v>26</v>
      </c>
      <c r="M34" s="30">
        <v>1</v>
      </c>
      <c r="N34" s="57">
        <v>98</v>
      </c>
      <c r="O34" s="58" t="str">
        <f>IFERROR(INDEX('[1]Accepted Papers'!C:C, MATCH(N34, '[1]Accepted Papers'!B:B, 0)), "")</f>
        <v>Jonel Macalisang</v>
      </c>
      <c r="P34" s="58" t="str">
        <f>IFERROR(INDEX('[1]Accepted Papers'!D:D, MATCH(N34, '[1]Accepted Papers'!B:B, 0)), "")</f>
        <v>Intelligent Robotic Detection of Cigarette Butts: A Neural Network Approach for Visual Pollution Monitoring</v>
      </c>
      <c r="Q34" s="33">
        <f>IFERROR(INDEX([1]AIIT_25_review_summary_byScore!F:F, MATCH(N34, [1]AIIT_25_review_summary_byScore!A:A, 0)), "")</f>
        <v>2</v>
      </c>
      <c r="R34" s="33" t="str">
        <f>IFERROR(INDEX([1]AIIT_25_review_summary_byScore!G:G, MATCH(N34, [1]AIIT_25_review_summary_byScore!A:A, 0)), "")</f>
        <v>4,5,3</v>
      </c>
      <c r="S34" s="55"/>
      <c r="T34" s="11"/>
      <c r="U34" s="34"/>
      <c r="AD34"/>
      <c r="AE34"/>
    </row>
    <row r="35" spans="2:32" ht="17" thickBot="1" x14ac:dyDescent="0.25">
      <c r="B35" s="10"/>
      <c r="C35" s="11"/>
      <c r="D35" s="12"/>
      <c r="E35" s="25"/>
      <c r="F35" s="53"/>
      <c r="G35" s="43">
        <v>2</v>
      </c>
      <c r="H35" s="44">
        <v>0.69791666666666596</v>
      </c>
      <c r="I35" s="44">
        <v>3.7083333333333401</v>
      </c>
      <c r="J35" s="135">
        <v>2</v>
      </c>
      <c r="K35" s="62"/>
      <c r="L35" s="195" t="s">
        <v>26</v>
      </c>
      <c r="M35" s="47">
        <v>1</v>
      </c>
      <c r="N35" s="195">
        <v>101</v>
      </c>
      <c r="O35" s="196" t="str">
        <f>IFERROR(INDEX('[1]Accepted Papers'!C:C, MATCH(N35, '[1]Accepted Papers'!B:B, 0)), "")</f>
        <v>Alvin Alon</v>
      </c>
      <c r="P35" s="196" t="str">
        <f>IFERROR(INDEX('[1]Accepted Papers'!D:D, MATCH(N35, '[1]Accepted Papers'!B:B, 0)), "")</f>
        <v>Robotic Vision for Recognizing Chemical Apparatus with Advanced Neural Networks</v>
      </c>
      <c r="Q35" s="33">
        <f>IFERROR(INDEX([1]AIIT_25_review_summary_byScore!F:F, MATCH(N35, [1]AIIT_25_review_summary_byScore!A:A, 0)), "")</f>
        <v>2.6</v>
      </c>
      <c r="R35" s="33" t="str">
        <f>IFERROR(INDEX([1]AIIT_25_review_summary_byScore!G:G, MATCH(N35, [1]AIIT_25_review_summary_byScore!A:A, 0)), "")</f>
        <v>5,3</v>
      </c>
      <c r="S35" s="55"/>
      <c r="T35" s="11"/>
      <c r="U35" s="34"/>
      <c r="AD35"/>
      <c r="AE35"/>
    </row>
    <row r="36" spans="2:32" x14ac:dyDescent="0.2">
      <c r="B36" s="10"/>
      <c r="C36" s="11">
        <v>1</v>
      </c>
      <c r="D36" s="12"/>
      <c r="E36" s="25"/>
      <c r="F36" s="53"/>
      <c r="G36" s="187">
        <v>2</v>
      </c>
      <c r="H36" s="106">
        <v>0.625</v>
      </c>
      <c r="I36" s="106">
        <v>0.13541666666666666</v>
      </c>
      <c r="J36" s="193">
        <v>3</v>
      </c>
      <c r="K36" s="108">
        <v>8</v>
      </c>
      <c r="L36" s="193" t="s">
        <v>20</v>
      </c>
      <c r="M36" s="109">
        <v>1</v>
      </c>
      <c r="N36" s="193">
        <v>128</v>
      </c>
      <c r="O36" s="194" t="str">
        <f>IFERROR(INDEX('[1]Accepted Papers'!C:C, MATCH(N36, '[1]Accepted Papers'!B:B, 0)), "")</f>
        <v>Seethal Manohar, Mandar Gogate, Adeel Hussain, Jawad Ahmad, Amir Hussain and Kia Dashtipour</v>
      </c>
      <c r="P36" s="194" t="str">
        <f>IFERROR(INDEX('[1]Accepted Papers'!D:D, MATCH(N36, '[1]Accepted Papers'!B:B, 0)), "")</f>
        <v>HARNESSING UNSUPERVISED AND SUPERVISED MACHINE LEARNING TO IMPROVE THE DETECTION OF CYBER ATTACKS  ACROSS MALWARE DATA</v>
      </c>
      <c r="Q36" s="33">
        <f>IFERROR(INDEX([1]AIIT_25_review_summary_byScore!F:F, MATCH(N36, [1]AIIT_25_review_summary_byScore!A:A, 0)), "")</f>
        <v>2.6</v>
      </c>
      <c r="R36" s="33" t="str">
        <f>IFERROR(INDEX([1]AIIT_25_review_summary_byScore!G:G, MATCH(N36, [1]AIIT_25_review_summary_byScore!A:A, 0)), "")</f>
        <v>5,3</v>
      </c>
      <c r="S36" s="55"/>
      <c r="T36" s="11"/>
      <c r="U36" s="34"/>
      <c r="AD36"/>
      <c r="AE36"/>
    </row>
    <row r="37" spans="2:32" x14ac:dyDescent="0.2">
      <c r="B37" s="10"/>
      <c r="C37" s="11"/>
      <c r="D37" s="12"/>
      <c r="E37" s="25"/>
      <c r="F37" s="53"/>
      <c r="G37" s="11">
        <v>2</v>
      </c>
      <c r="H37" s="27">
        <v>0.63541666666666663</v>
      </c>
      <c r="I37" s="27">
        <v>0.64583333333333337</v>
      </c>
      <c r="J37" s="39">
        <v>3</v>
      </c>
      <c r="K37" s="29"/>
      <c r="L37" s="39" t="s">
        <v>20</v>
      </c>
      <c r="M37" s="30">
        <v>1</v>
      </c>
      <c r="N37" s="39">
        <v>144</v>
      </c>
      <c r="O37" s="40" t="str">
        <f>IFERROR(INDEX('[1]Accepted Papers'!C:C, MATCH(N37, '[1]Accepted Papers'!B:B, 0)), "")</f>
        <v>Razan Alghanmi, Shahad Kulaibi, Jana Alghamdi and Elaf Bahashwan</v>
      </c>
      <c r="P37" s="40" t="str">
        <f>IFERROR(INDEX('[1]Accepted Papers'!D:D, MATCH(N37, '[1]Accepted Papers'!B:B, 0)), "")</f>
        <v>HuntSmart: Hypothesis-driven threat hunting using genAI</v>
      </c>
      <c r="Q37" s="33">
        <f>IFERROR(INDEX([1]AIIT_25_review_summary_byScore!F:F, MATCH(N37, [1]AIIT_25_review_summary_byScore!A:A, 0)), "")</f>
        <v>2</v>
      </c>
      <c r="R37" s="33" t="str">
        <f>IFERROR(INDEX([1]AIIT_25_review_summary_byScore!G:G, MATCH(N37, [1]AIIT_25_review_summary_byScore!A:A, 0)), "")</f>
        <v>4,3</v>
      </c>
      <c r="S37" s="55"/>
      <c r="T37" s="11"/>
      <c r="U37" s="34"/>
      <c r="AD37"/>
      <c r="AE37"/>
    </row>
    <row r="38" spans="2:32" x14ac:dyDescent="0.2">
      <c r="B38" s="10"/>
      <c r="C38" s="11">
        <v>1</v>
      </c>
      <c r="D38" s="12"/>
      <c r="E38" s="25"/>
      <c r="F38" s="53"/>
      <c r="G38" s="11">
        <v>2</v>
      </c>
      <c r="H38" s="27">
        <v>0.64583333333333304</v>
      </c>
      <c r="I38" s="27">
        <v>1.15625</v>
      </c>
      <c r="J38" s="39">
        <v>3</v>
      </c>
      <c r="K38" s="29"/>
      <c r="L38" s="59" t="s">
        <v>20</v>
      </c>
      <c r="M38" s="30">
        <v>1</v>
      </c>
      <c r="N38" s="39">
        <v>179</v>
      </c>
      <c r="O38" s="40" t="str">
        <f>IFERROR(INDEX('[1]Accepted Papers'!C:C, MATCH(N38, '[1]Accepted Papers'!B:B, 0)), "")</f>
        <v>Muhammad Zeeshan, Muzamil Khan, Asad Ali Shah and Choudhry Tanzeel</v>
      </c>
      <c r="P38" s="40" t="str">
        <f>IFERROR(INDEX('[1]Accepted Papers'!D:D, MATCH(N38, '[1]Accepted Papers'!B:B, 0)), "")</f>
        <v>Cybersecurity Meets AI: Encrypted Traffic Classification using Bidirectional LSTM and CNN Architecture</v>
      </c>
      <c r="Q38" s="33">
        <f>IFERROR(INDEX([1]AIIT_25_review_summary_byScore!F:F, MATCH(N38, [1]AIIT_25_review_summary_byScore!A:A, 0)), "")</f>
        <v>2</v>
      </c>
      <c r="R38" s="33" t="str">
        <f>IFERROR(INDEX([1]AIIT_25_review_summary_byScore!G:G, MATCH(N38, [1]AIIT_25_review_summary_byScore!A:A, 0)), "")</f>
        <v>4,4</v>
      </c>
      <c r="S38" s="55" t="s">
        <v>18</v>
      </c>
      <c r="T38" s="54"/>
      <c r="U38" s="34"/>
      <c r="AD38"/>
      <c r="AE38"/>
    </row>
    <row r="39" spans="2:32" x14ac:dyDescent="0.2">
      <c r="B39" s="10"/>
      <c r="C39" s="11"/>
      <c r="D39" s="12"/>
      <c r="E39" s="25"/>
      <c r="F39" s="53"/>
      <c r="G39" s="11">
        <v>2</v>
      </c>
      <c r="H39" s="27">
        <v>0.65625</v>
      </c>
      <c r="I39" s="27">
        <v>1.6666666666666701</v>
      </c>
      <c r="J39" s="39">
        <v>3</v>
      </c>
      <c r="K39" s="29"/>
      <c r="L39" s="59" t="s">
        <v>20</v>
      </c>
      <c r="M39" s="30">
        <v>1</v>
      </c>
      <c r="N39" s="39">
        <v>185</v>
      </c>
      <c r="O39" s="40" t="str">
        <f>IFERROR(INDEX('[1]Accepted Papers'!C:C, MATCH(N39, '[1]Accepted Papers'!B:B, 0)), "")</f>
        <v>Rajitha Sindhula and Pradeep Sunkari</v>
      </c>
      <c r="P39" s="40" t="str">
        <f>IFERROR(INDEX('[1]Accepted Papers'!D:D, MATCH(N39, '[1]Accepted Papers'!B:B, 0)), "")</f>
        <v>EFSMDCD:Method for Detecting and Categorzing Dos and DDoS Attacks using Ensemble Feature Selection</v>
      </c>
      <c r="Q39" s="33">
        <f>IFERROR(INDEX([1]AIIT_25_review_summary_byScore!F:F, MATCH(N39, [1]AIIT_25_review_summary_byScore!A:A, 0)), "")</f>
        <v>2</v>
      </c>
      <c r="R39" s="33" t="str">
        <f>IFERROR(INDEX([1]AIIT_25_review_summary_byScore!G:G, MATCH(N39, [1]AIIT_25_review_summary_byScore!A:A, 0)), "")</f>
        <v>5,4</v>
      </c>
      <c r="S39" s="38" t="s">
        <v>18</v>
      </c>
      <c r="T39" s="54"/>
      <c r="U39" s="34"/>
      <c r="AD39"/>
      <c r="AE39"/>
    </row>
    <row r="40" spans="2:32" x14ac:dyDescent="0.2">
      <c r="B40" s="10"/>
      <c r="C40" s="11"/>
      <c r="D40" s="12"/>
      <c r="E40" s="25"/>
      <c r="F40" s="53"/>
      <c r="G40" s="11">
        <v>2</v>
      </c>
      <c r="H40" s="27">
        <v>0.66666666666666696</v>
      </c>
      <c r="I40" s="27">
        <v>2.1770833333333401</v>
      </c>
      <c r="J40" s="59">
        <v>3</v>
      </c>
      <c r="K40" s="29"/>
      <c r="L40" s="59" t="s">
        <v>20</v>
      </c>
      <c r="M40" s="30">
        <v>1</v>
      </c>
      <c r="N40" s="39">
        <v>224</v>
      </c>
      <c r="O40" s="40" t="str">
        <f>IFERROR(INDEX('[1]Accepted Papers'!C:C, MATCH(N40, '[1]Accepted Papers'!B:B, 0)), "")</f>
        <v>Ali Alzuabidi and Sakher Ghanem</v>
      </c>
      <c r="P40" s="40" t="str">
        <f>IFERROR(INDEX('[1]Accepted Papers'!D:D, MATCH(N40, '[1]Accepted Papers'!B:B, 0)), "")</f>
        <v>Arabic SMS Spam Detection</v>
      </c>
      <c r="Q40" s="33">
        <f>IFERROR(INDEX([1]AIIT_25_review_summary_byScore!F:F, MATCH(N40, [1]AIIT_25_review_summary_byScore!A:A, 0)), "")</f>
        <v>1.6</v>
      </c>
      <c r="R40" s="33" t="str">
        <f>IFERROR(INDEX([1]AIIT_25_review_summary_byScore!G:G, MATCH(N40, [1]AIIT_25_review_summary_byScore!A:A, 0)), "")</f>
        <v>4,3</v>
      </c>
      <c r="S40" s="55"/>
      <c r="T40" s="54"/>
      <c r="U40" s="34"/>
      <c r="AD40"/>
      <c r="AE40"/>
    </row>
    <row r="41" spans="2:32" x14ac:dyDescent="0.2">
      <c r="B41" s="10"/>
      <c r="C41" s="11"/>
      <c r="D41" s="12"/>
      <c r="E41" s="25"/>
      <c r="F41" s="53"/>
      <c r="G41" s="11">
        <v>2</v>
      </c>
      <c r="H41" s="27">
        <v>0.67708333333333304</v>
      </c>
      <c r="I41" s="27">
        <v>2.6875</v>
      </c>
      <c r="J41" s="59">
        <v>3</v>
      </c>
      <c r="K41" s="29"/>
      <c r="L41" s="59" t="s">
        <v>20</v>
      </c>
      <c r="M41" s="30">
        <v>1</v>
      </c>
      <c r="N41" s="39">
        <v>233</v>
      </c>
      <c r="O41" s="40" t="str">
        <f>IFERROR(INDEX('[1]Accepted Papers'!C:C, MATCH(N41, '[1]Accepted Papers'!B:B, 0)), "")</f>
        <v>Afifa Maryam, Noor Fatima, Muhammad Zeeshan, Shahzad Saleem and Inam Ullah</v>
      </c>
      <c r="P41" s="40" t="str">
        <f>IFERROR(INDEX('[1]Accepted Papers'!D:D, MATCH(N41, '[1]Accepted Papers'!B:B, 0)), "")</f>
        <v>Secure Synthetic Image Generation Using Self-Attention GAN and Blockchain</v>
      </c>
      <c r="Q41" s="33">
        <f>IFERROR(INDEX([1]AIIT_25_review_summary_byScore!F:F, MATCH(N41, [1]AIIT_25_review_summary_byScore!A:A, 0)), "")</f>
        <v>2.2000000000000002</v>
      </c>
      <c r="R41" s="33" t="str">
        <f>IFERROR(INDEX([1]AIIT_25_review_summary_byScore!G:G, MATCH(N41, [1]AIIT_25_review_summary_byScore!A:A, 0)), "")</f>
        <v>3,5</v>
      </c>
      <c r="S41" s="55"/>
      <c r="T41" s="54"/>
      <c r="U41" s="34"/>
      <c r="AD41"/>
      <c r="AE41"/>
    </row>
    <row r="42" spans="2:32" x14ac:dyDescent="0.2">
      <c r="B42" s="10"/>
      <c r="C42" s="11"/>
      <c r="D42" s="12"/>
      <c r="E42" s="25"/>
      <c r="F42" s="53"/>
      <c r="G42" s="11">
        <v>2</v>
      </c>
      <c r="H42" s="27">
        <v>0.6875</v>
      </c>
      <c r="I42" s="27">
        <v>3.1979166666666701</v>
      </c>
      <c r="J42" s="59">
        <v>3</v>
      </c>
      <c r="K42" s="29"/>
      <c r="L42" s="59" t="s">
        <v>20</v>
      </c>
      <c r="M42" s="30">
        <v>1</v>
      </c>
      <c r="N42" s="39">
        <v>285</v>
      </c>
      <c r="O42" s="40" t="str">
        <f>IFERROR(INDEX('[1]Accepted Papers'!C:C, MATCH(N42, '[1]Accepted Papers'!B:B, 0)), "")</f>
        <v>Mohamed M. Helal, Mervat Abu-Elkheir and Maggie Mashaly</v>
      </c>
      <c r="P42" s="40" t="str">
        <f>IFERROR(INDEX('[1]Accepted Papers'!D:D, MATCH(N42, '[1]Accepted Papers'!B:B, 0)), "")</f>
        <v>A Generative AI Framework for Cloud Security: Automated Attack Simulation and Threat Detection</v>
      </c>
      <c r="Q42" s="33">
        <f>IFERROR(INDEX([1]AIIT_25_review_summary_byScore!F:F, MATCH(N42, [1]AIIT_25_review_summary_byScore!A:A, 0)), "")</f>
        <v>2.6</v>
      </c>
      <c r="R42" s="33" t="str">
        <f>IFERROR(INDEX([1]AIIT_25_review_summary_byScore!G:G, MATCH(N42, [1]AIIT_25_review_summary_byScore!A:A, 0)), "")</f>
        <v>4,3</v>
      </c>
      <c r="S42" s="55"/>
      <c r="T42" s="54"/>
      <c r="U42" s="34"/>
      <c r="AD42"/>
      <c r="AE42"/>
    </row>
    <row r="43" spans="2:32" ht="17" thickBot="1" x14ac:dyDescent="0.25">
      <c r="B43" s="10"/>
      <c r="C43" s="11"/>
      <c r="D43" s="12"/>
      <c r="E43" s="41"/>
      <c r="F43" s="60"/>
      <c r="G43" s="43">
        <v>2</v>
      </c>
      <c r="H43" s="44">
        <v>0.69791666666666596</v>
      </c>
      <c r="I43" s="44">
        <v>3.7083333333333401</v>
      </c>
      <c r="J43" s="61">
        <v>3</v>
      </c>
      <c r="K43" s="62"/>
      <c r="L43" s="63" t="s">
        <v>27</v>
      </c>
      <c r="M43" s="47">
        <v>1</v>
      </c>
      <c r="N43" s="39">
        <v>249</v>
      </c>
      <c r="O43" s="64" t="s">
        <v>28</v>
      </c>
      <c r="P43" s="40" t="s">
        <v>29</v>
      </c>
      <c r="Q43" s="33">
        <f>IFERROR(INDEX([1]AIIT_25_review_summary_byScore!F:F, MATCH(N43, [1]AIIT_25_review_summary_byScore!A:A, 0)), "")</f>
        <v>2</v>
      </c>
      <c r="R43" s="65" t="str">
        <f>IFERROR(INDEX([1]AIIT_25_review_summary_byScore!G:G, MATCH(N43, [1]AIIT_25_review_summary_byScore!A:A, 0)), "")</f>
        <v>4,4</v>
      </c>
      <c r="S43" s="66"/>
      <c r="T43" s="67"/>
      <c r="U43" s="34"/>
      <c r="AD43"/>
      <c r="AE43"/>
    </row>
    <row r="44" spans="2:32" ht="15" customHeight="1" x14ac:dyDescent="0.2">
      <c r="B44" s="68" t="s">
        <v>30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70"/>
      <c r="AF44" s="5"/>
    </row>
    <row r="45" spans="2:32" ht="15.5" customHeight="1" thickBot="1" x14ac:dyDescent="0.25"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70"/>
      <c r="AF45" s="5"/>
    </row>
    <row r="46" spans="2:32" ht="16" customHeight="1" x14ac:dyDescent="0.2">
      <c r="B46" s="71" t="s">
        <v>31</v>
      </c>
      <c r="C46" s="11">
        <v>2</v>
      </c>
      <c r="D46" s="12" t="s">
        <v>32</v>
      </c>
      <c r="E46" s="13" t="s">
        <v>33</v>
      </c>
      <c r="F46" s="72" t="s">
        <v>34</v>
      </c>
      <c r="G46" s="73">
        <v>3</v>
      </c>
      <c r="H46" s="74">
        <v>0.45833333333333331</v>
      </c>
      <c r="I46" s="74">
        <v>0.46875</v>
      </c>
      <c r="J46" s="75">
        <v>1</v>
      </c>
      <c r="K46" s="76">
        <v>8</v>
      </c>
      <c r="L46" s="77" t="s">
        <v>24</v>
      </c>
      <c r="M46" s="78">
        <v>1</v>
      </c>
      <c r="N46" s="77">
        <v>201</v>
      </c>
      <c r="O46" s="202" t="s">
        <v>56</v>
      </c>
      <c r="P46" s="202" t="s">
        <v>57</v>
      </c>
      <c r="Q46" s="22">
        <f>IFERROR(INDEX([1]AIIT_25_review_summary_byScore!F:F, MATCH(N46, [1]AIIT_25_review_summary_byScore!A:A, 0)), "")</f>
        <v>3</v>
      </c>
      <c r="R46" s="22" t="str">
        <f>IFERROR(INDEX([1]AIIT_25_review_summary_byScore!G:G, MATCH(N46, [1]AIIT_25_review_summary_byScore!A:A, 0)), "")</f>
        <v>5</v>
      </c>
      <c r="S46" s="22"/>
      <c r="T46" s="15"/>
      <c r="U46" s="24"/>
      <c r="AF46" s="5"/>
    </row>
    <row r="47" spans="2:32" ht="16" customHeight="1" x14ac:dyDescent="0.2">
      <c r="B47" s="71"/>
      <c r="C47" s="11"/>
      <c r="D47" s="12"/>
      <c r="E47" s="25"/>
      <c r="F47" s="79"/>
      <c r="G47" s="11">
        <v>3</v>
      </c>
      <c r="H47" s="27">
        <v>0.46875</v>
      </c>
      <c r="I47" s="27">
        <v>0.47916666666666669</v>
      </c>
      <c r="J47" s="28">
        <v>1</v>
      </c>
      <c r="K47" s="29"/>
      <c r="L47" s="35" t="s">
        <v>24</v>
      </c>
      <c r="M47" s="30">
        <v>1</v>
      </c>
      <c r="N47" s="77">
        <v>282</v>
      </c>
      <c r="O47" s="202" t="str">
        <f>IFERROR(INDEX('[1]Accepted Papers'!C:C, MATCH(N47, '[1]Accepted Papers'!B:B, 0)), "")</f>
        <v>Ghazaleh Alizadehbirjandi, Raja Hashim Ali, Rand Kouatly, Talha Ali Khan and Iftikhar Ahmed</v>
      </c>
      <c r="P47" s="202" t="str">
        <f>IFERROR(INDEX('[1]Accepted Papers'!D:D, MATCH(N47, '[1]Accepted Papers'!B:B, 0)), "")</f>
        <v>Solving N-Queens Problem using Exhaustive Search and a novel Genetic Algorithm</v>
      </c>
      <c r="Q47" s="33">
        <f>IFERROR(INDEX([1]AIIT_25_review_summary_byScore!F:F, MATCH(N47, [1]AIIT_25_review_summary_byScore!A:A, 0)), "")</f>
        <v>2</v>
      </c>
      <c r="R47" s="33" t="str">
        <f>IFERROR(INDEX([1]AIIT_25_review_summary_byScore!G:G, MATCH(N47, [1]AIIT_25_review_summary_byScore!A:A, 0)), "")</f>
        <v>4</v>
      </c>
      <c r="S47" s="33"/>
      <c r="T47" s="11"/>
      <c r="U47" s="34"/>
      <c r="AF47" s="5"/>
    </row>
    <row r="48" spans="2:32" ht="16" customHeight="1" x14ac:dyDescent="0.2">
      <c r="B48" s="71"/>
      <c r="C48" s="11"/>
      <c r="D48" s="12"/>
      <c r="E48" s="25"/>
      <c r="F48" s="79"/>
      <c r="G48" s="11">
        <v>3</v>
      </c>
      <c r="H48" s="171">
        <v>0.97916666666666663</v>
      </c>
      <c r="I48" s="27">
        <v>0.98958333333333337</v>
      </c>
      <c r="J48" s="28">
        <v>1</v>
      </c>
      <c r="K48" s="29"/>
      <c r="L48" s="35" t="s">
        <v>24</v>
      </c>
      <c r="M48" s="30">
        <v>1</v>
      </c>
      <c r="N48" s="77">
        <v>259</v>
      </c>
      <c r="O48" s="202" t="s">
        <v>35</v>
      </c>
      <c r="P48" s="202" t="str">
        <f>IFERROR(INDEX('[1]Accepted Papers'!D:D, MATCH(N48, '[1]Accepted Papers'!B:B, 0)), "")</f>
        <v>Enhancing Pilgrimage Safety and Efficiency in Makkah and Madinah Using AI and Edge Computing</v>
      </c>
      <c r="Q48" s="33">
        <f>IFERROR(INDEX([1]AIIT_25_review_summary_byScore!F:F, MATCH(N48, [1]AIIT_25_review_summary_byScore!A:A, 0)), "")</f>
        <v>2</v>
      </c>
      <c r="R48" s="33" t="str">
        <f>IFERROR(INDEX([1]AIIT_25_review_summary_byScore!G:G, MATCH(N48, [1]AIIT_25_review_summary_byScore!A:A, 0)), "")</f>
        <v>5,3</v>
      </c>
      <c r="S48" s="33"/>
      <c r="T48" s="11"/>
      <c r="U48" s="34"/>
      <c r="AF48" s="5"/>
    </row>
    <row r="49" spans="2:32" ht="16" customHeight="1" x14ac:dyDescent="0.2">
      <c r="B49" s="71"/>
      <c r="C49" s="11"/>
      <c r="D49" s="12"/>
      <c r="E49" s="25"/>
      <c r="F49" s="79"/>
      <c r="G49" s="11">
        <v>3</v>
      </c>
      <c r="H49" s="27">
        <v>0.98958333333333337</v>
      </c>
      <c r="I49" s="27">
        <v>0.5</v>
      </c>
      <c r="J49" s="28">
        <v>1</v>
      </c>
      <c r="K49" s="29"/>
      <c r="L49" s="35" t="s">
        <v>24</v>
      </c>
      <c r="M49" s="30">
        <v>1</v>
      </c>
      <c r="N49" s="77">
        <v>262</v>
      </c>
      <c r="O49" s="202" t="s">
        <v>36</v>
      </c>
      <c r="P49" s="202" t="str">
        <f>IFERROR(INDEX('[1]Accepted Papers'!D:D, MATCH(N49, '[1]Accepted Papers'!B:B, 0)), "")</f>
        <v>mm-EmoIoT: Decoding Emotions from Upper Body Gestures via mm-wave Sensing for Smart Home Applications</v>
      </c>
      <c r="Q49" s="33">
        <f>IFERROR(INDEX([1]AIIT_25_review_summary_byScore!F:F, MATCH(N49, [1]AIIT_25_review_summary_byScore!A:A, 0)), "")</f>
        <v>3</v>
      </c>
      <c r="R49" s="33" t="str">
        <f>IFERROR(INDEX([1]AIIT_25_review_summary_byScore!G:G, MATCH(N49, [1]AIIT_25_review_summary_byScore!A:A, 0)), "")</f>
        <v>5</v>
      </c>
      <c r="S49" s="33"/>
      <c r="T49" s="11"/>
      <c r="U49" s="34"/>
      <c r="AF49" s="5"/>
    </row>
    <row r="50" spans="2:32" ht="16" customHeight="1" x14ac:dyDescent="0.2">
      <c r="B50" s="71"/>
      <c r="C50" s="11"/>
      <c r="D50" s="12"/>
      <c r="E50" s="25"/>
      <c r="F50" s="79"/>
      <c r="G50" s="11">
        <v>3</v>
      </c>
      <c r="H50" s="27">
        <v>0.5</v>
      </c>
      <c r="I50" s="27">
        <v>0.51041666666666663</v>
      </c>
      <c r="J50" s="28">
        <v>1</v>
      </c>
      <c r="K50" s="29"/>
      <c r="L50" s="35" t="s">
        <v>24</v>
      </c>
      <c r="M50" s="30">
        <v>1</v>
      </c>
      <c r="N50" s="77">
        <v>269</v>
      </c>
      <c r="O50" s="202" t="s">
        <v>37</v>
      </c>
      <c r="P50" s="202" t="str">
        <f>IFERROR(INDEX('[1]Accepted Papers'!D:D, MATCH(N50, '[1]Accepted Papers'!B:B, 0)), "")</f>
        <v>Deep Learning for Date Palm Disease Detection</v>
      </c>
      <c r="Q50" s="33">
        <f>IFERROR(INDEX([1]AIIT_25_review_summary_byScore!F:F, MATCH(N50, [1]AIIT_25_review_summary_byScore!A:A, 0)), "")</f>
        <v>2</v>
      </c>
      <c r="R50" s="33" t="str">
        <f>IFERROR(INDEX([1]AIIT_25_review_summary_byScore!G:G, MATCH(N50, [1]AIIT_25_review_summary_byScore!A:A, 0)), "")</f>
        <v>5</v>
      </c>
      <c r="S50" s="33"/>
      <c r="T50" s="11"/>
      <c r="U50" s="34"/>
      <c r="AF50" s="5"/>
    </row>
    <row r="51" spans="2:32" ht="16" customHeight="1" x14ac:dyDescent="0.2">
      <c r="B51" s="71"/>
      <c r="C51" s="11"/>
      <c r="D51" s="12"/>
      <c r="E51" s="25"/>
      <c r="F51" s="79"/>
      <c r="G51" s="131">
        <v>3</v>
      </c>
      <c r="H51" s="27">
        <v>0.51041666666666663</v>
      </c>
      <c r="I51" s="27">
        <v>0.52083333333333337</v>
      </c>
      <c r="J51" s="165">
        <v>1</v>
      </c>
      <c r="K51" s="126"/>
      <c r="L51" s="166" t="s">
        <v>24</v>
      </c>
      <c r="M51" s="167">
        <v>1</v>
      </c>
      <c r="N51" s="168">
        <v>271</v>
      </c>
      <c r="O51" s="202" t="s">
        <v>38</v>
      </c>
      <c r="P51" s="202" t="str">
        <f>IFERROR(INDEX('[1]Accepted Papers'!D:D, MATCH(N51, '[1]Accepted Papers'!B:B, 0)), "")</f>
        <v>Deep learning-based vegetation monitoring using the NDVI index</v>
      </c>
      <c r="Q51" s="33">
        <f>IFERROR(INDEX([1]AIIT_25_review_summary_byScore!F:F, MATCH(N51, [1]AIIT_25_review_summary_byScore!A:A, 0)), "")</f>
        <v>2</v>
      </c>
      <c r="R51" s="33" t="str">
        <f>IFERROR(INDEX([1]AIIT_25_review_summary_byScore!G:G, MATCH(N51, [1]AIIT_25_review_summary_byScore!A:A, 0)), "")</f>
        <v>4</v>
      </c>
      <c r="S51" s="33"/>
      <c r="T51" s="11"/>
      <c r="U51" s="34"/>
      <c r="AF51" s="5"/>
    </row>
    <row r="52" spans="2:32" ht="16" customHeight="1" x14ac:dyDescent="0.2">
      <c r="B52" s="71"/>
      <c r="C52" s="11"/>
      <c r="D52" s="12"/>
      <c r="E52" s="25"/>
      <c r="F52" s="79"/>
      <c r="G52" s="11">
        <v>3</v>
      </c>
      <c r="H52" s="170">
        <v>0.52083333333333337</v>
      </c>
      <c r="I52" s="106">
        <v>0.53125</v>
      </c>
      <c r="J52" s="28">
        <v>1</v>
      </c>
      <c r="K52" s="29"/>
      <c r="L52" s="35" t="s">
        <v>24</v>
      </c>
      <c r="M52" s="30">
        <v>1</v>
      </c>
      <c r="N52" s="35">
        <v>236</v>
      </c>
      <c r="O52" s="202" t="s">
        <v>60</v>
      </c>
      <c r="P52" s="202" t="s">
        <v>61</v>
      </c>
      <c r="Q52" s="33"/>
      <c r="R52" s="33"/>
      <c r="S52" s="33"/>
      <c r="T52" s="11"/>
      <c r="U52" s="34"/>
      <c r="AF52" s="5"/>
    </row>
    <row r="53" spans="2:32" ht="16" customHeight="1" thickBot="1" x14ac:dyDescent="0.25">
      <c r="B53" s="71"/>
      <c r="C53" s="11"/>
      <c r="D53" s="12"/>
      <c r="E53" s="25"/>
      <c r="F53" s="79"/>
      <c r="G53" s="43">
        <v>3</v>
      </c>
      <c r="H53" s="134">
        <v>0.53125</v>
      </c>
      <c r="I53" s="44">
        <v>0.54166666666666663</v>
      </c>
      <c r="J53" s="132">
        <v>1</v>
      </c>
      <c r="K53" s="46"/>
      <c r="L53" s="127" t="s">
        <v>24</v>
      </c>
      <c r="M53" s="47">
        <v>1</v>
      </c>
      <c r="N53" s="127">
        <v>289</v>
      </c>
      <c r="O53" s="203" t="s">
        <v>62</v>
      </c>
      <c r="P53" s="203" t="s">
        <v>63</v>
      </c>
      <c r="Q53" s="33"/>
      <c r="R53" s="33"/>
      <c r="S53" s="33"/>
      <c r="T53" s="11"/>
      <c r="U53" s="34"/>
      <c r="AF53" s="5"/>
    </row>
    <row r="54" spans="2:32" x14ac:dyDescent="0.2">
      <c r="B54" s="71"/>
      <c r="C54" s="11"/>
      <c r="D54" s="12"/>
      <c r="E54" s="25"/>
      <c r="F54" s="79"/>
      <c r="G54" s="80">
        <v>3</v>
      </c>
      <c r="H54" s="81">
        <v>0.45833333333333331</v>
      </c>
      <c r="I54" s="81">
        <v>0.46875</v>
      </c>
      <c r="J54" s="82">
        <v>2</v>
      </c>
      <c r="K54" s="83">
        <v>8</v>
      </c>
      <c r="L54" s="84" t="s">
        <v>39</v>
      </c>
      <c r="M54" s="85">
        <v>1</v>
      </c>
      <c r="N54" s="169">
        <v>82</v>
      </c>
      <c r="O54" s="86" t="str">
        <f>IFERROR(INDEX('[1]Accepted Papers'!C:C, MATCH(N54, '[1]Accepted Papers'!B:B, 0)), "")</f>
        <v>Shashi Kumar G S</v>
      </c>
      <c r="P54" s="86" t="str">
        <f>IFERROR(INDEX('[1]Accepted Papers'!D:D, MATCH(N54, '[1]Accepted Papers'!B:B, 0)), "")</f>
        <v>Machine Learning Techniques for Electroencephalogram Signal-Based Human Emotion Recognition under  Audio-Visual Stimuli</v>
      </c>
      <c r="Q54" s="33">
        <f>IFERROR(INDEX([1]AIIT_25_review_summary_byScore!F:F, MATCH(N54, [1]AIIT_25_review_summary_byScore!A:A, 0)), "")</f>
        <v>2.6</v>
      </c>
      <c r="R54" s="33" t="str">
        <f>IFERROR(INDEX([1]AIIT_25_review_summary_byScore!G:G, MATCH(N54, [1]AIIT_25_review_summary_byScore!A:A, 0)), "")</f>
        <v>4,3</v>
      </c>
      <c r="S54" s="55"/>
      <c r="T54" s="11"/>
      <c r="U54" s="34"/>
      <c r="AF54" s="5"/>
    </row>
    <row r="55" spans="2:32" x14ac:dyDescent="0.2">
      <c r="B55" s="71"/>
      <c r="C55" s="11"/>
      <c r="D55" s="12"/>
      <c r="E55" s="25"/>
      <c r="F55" s="87"/>
      <c r="G55" s="88">
        <v>3</v>
      </c>
      <c r="H55" s="89">
        <v>0.46875</v>
      </c>
      <c r="I55" s="89">
        <v>0.47916666666666669</v>
      </c>
      <c r="J55" s="90">
        <v>2</v>
      </c>
      <c r="K55" s="91"/>
      <c r="L55" s="92" t="s">
        <v>39</v>
      </c>
      <c r="M55" s="93">
        <v>1</v>
      </c>
      <c r="N55" s="36">
        <v>95</v>
      </c>
      <c r="O55" s="94" t="str">
        <f>IFERROR(INDEX('[1]Accepted Papers'!C:C, MATCH(N55, '[1]Accepted Papers'!B:B, 0)), "")</f>
        <v>Ahmed Alqahtani, Jun Yan, Elena Vlahu-Gjorgievska and Cong Cao</v>
      </c>
      <c r="P55" s="94" t="str">
        <f>IFERROR(INDEX('[1]Accepted Papers'!D:D, MATCH(N55, '[1]Accepted Papers'!B:B, 0)), "")</f>
        <v>Factors and Challenges Influencing Citizens’ Adoption of AI-Enabled Public Services</v>
      </c>
      <c r="Q55" s="33">
        <f>IFERROR(INDEX([1]AIIT_25_review_summary_byScore!F:F, MATCH(N55, [1]AIIT_25_review_summary_byScore!A:A, 0)), "")</f>
        <v>2</v>
      </c>
      <c r="R55" s="33" t="str">
        <f>IFERROR(INDEX([1]AIIT_25_review_summary_byScore!G:G, MATCH(N55, [1]AIIT_25_review_summary_byScore!A:A, 0)), "")</f>
        <v>4,3</v>
      </c>
      <c r="S55" s="55"/>
      <c r="T55" s="11"/>
      <c r="U55" s="34"/>
      <c r="AF55" s="5"/>
    </row>
    <row r="56" spans="2:32" x14ac:dyDescent="0.2">
      <c r="B56" s="71"/>
      <c r="C56" s="11"/>
      <c r="D56" s="12"/>
      <c r="E56" s="25"/>
      <c r="F56" s="87"/>
      <c r="G56" s="88">
        <v>3</v>
      </c>
      <c r="H56" s="95">
        <v>0.97916666666666663</v>
      </c>
      <c r="I56" s="89">
        <v>0.98958333333333337</v>
      </c>
      <c r="J56" s="90">
        <v>2</v>
      </c>
      <c r="K56" s="91"/>
      <c r="L56" s="90" t="s">
        <v>40</v>
      </c>
      <c r="M56" s="93">
        <v>1</v>
      </c>
      <c r="N56" s="36">
        <v>9</v>
      </c>
      <c r="O56" s="96" t="str">
        <f>IFERROR(INDEX('[1]Accepted Papers'!C:C, MATCH(N56, '[1]Accepted Papers'!B:B, 0)), "")</f>
        <v>Amjaad Aljadani, Meaad Alseraihi, Samar Alsahafi, Maryam Alzein and Salma Elhag</v>
      </c>
      <c r="P56" s="96" t="str">
        <f>IFERROR(INDEX('[1]Accepted Papers'!D:D, MATCH(N56, '[1]Accepted Papers'!B:B, 0)), "")</f>
        <v>Enhancing Timeliness and Accuracy in Blood Transportation through Drone Technology in Saudi Arabia’s Government Clinic</v>
      </c>
      <c r="Q56" s="33">
        <f>IFERROR(INDEX([1]AIIT_25_review_summary_byScore!F:F, MATCH(N56, [1]AIIT_25_review_summary_byScore!A:A, 0)), "")</f>
        <v>2</v>
      </c>
      <c r="R56" s="33" t="str">
        <f>IFERROR(INDEX([1]AIIT_25_review_summary_byScore!G:G, MATCH(N56, [1]AIIT_25_review_summary_byScore!A:A, 0)), "")</f>
        <v>4,5</v>
      </c>
      <c r="S56" s="55"/>
      <c r="T56" s="11"/>
      <c r="U56" s="34"/>
      <c r="AF56" s="5"/>
    </row>
    <row r="57" spans="2:32" x14ac:dyDescent="0.2">
      <c r="B57" s="71"/>
      <c r="C57" s="11"/>
      <c r="D57" s="12"/>
      <c r="E57" s="25"/>
      <c r="F57" s="87"/>
      <c r="G57" s="88">
        <v>3</v>
      </c>
      <c r="H57" s="89">
        <v>0.98958333333333337</v>
      </c>
      <c r="I57" s="89">
        <v>0.5</v>
      </c>
      <c r="J57" s="90">
        <v>2</v>
      </c>
      <c r="K57" s="91"/>
      <c r="L57" s="90" t="s">
        <v>40</v>
      </c>
      <c r="M57" s="93">
        <v>1</v>
      </c>
      <c r="N57" s="36">
        <v>180</v>
      </c>
      <c r="O57" s="96" t="str">
        <f>IFERROR(INDEX('[1]Accepted Papers'!C:C, MATCH(N57, '[1]Accepted Papers'!B:B, 0)), "")</f>
        <v>Mohammad Alnakhli</v>
      </c>
      <c r="P57" s="96" t="str">
        <f>IFERROR(INDEX('[1]Accepted Papers'!D:D, MATCH(N57, '[1]Accepted Papers'!B:B, 0)), "")</f>
        <v>Optimizing Energy Efficiency in Multi-UAV IoT Networks Using Deep Q-Networks (DQN)</v>
      </c>
      <c r="Q57" s="33">
        <f>IFERROR(INDEX([1]AIIT_25_review_summary_byScore!F:F, MATCH(N57, [1]AIIT_25_review_summary_byScore!A:A, 0)), "")</f>
        <v>2</v>
      </c>
      <c r="R57" s="33" t="str">
        <f>IFERROR(INDEX([1]AIIT_25_review_summary_byScore!G:G, MATCH(N57, [1]AIIT_25_review_summary_byScore!A:A, 0)), "")</f>
        <v>3,2</v>
      </c>
      <c r="S57" s="55"/>
      <c r="T57" s="11"/>
      <c r="U57" s="34"/>
      <c r="AF57" s="5"/>
    </row>
    <row r="58" spans="2:32" x14ac:dyDescent="0.2">
      <c r="B58" s="71"/>
      <c r="C58" s="11"/>
      <c r="D58" s="12"/>
      <c r="E58" s="25"/>
      <c r="F58" s="87"/>
      <c r="G58" s="88">
        <v>3</v>
      </c>
      <c r="H58" s="89">
        <v>0.5</v>
      </c>
      <c r="I58" s="89">
        <v>0.51041666666666663</v>
      </c>
      <c r="J58" s="90">
        <v>2</v>
      </c>
      <c r="K58" s="91"/>
      <c r="L58" s="90" t="s">
        <v>40</v>
      </c>
      <c r="M58" s="93">
        <v>1</v>
      </c>
      <c r="N58" s="36">
        <v>206</v>
      </c>
      <c r="O58" s="96" t="str">
        <f>IFERROR(INDEX('[1]Accepted Papers'!C:C, MATCH(N58, '[1]Accepted Papers'!B:B, 0)), "")</f>
        <v>Zameer Ahmad, Dr. Nibras Abdullah, Ola A.Alwesabi and Mohd Adib Omar</v>
      </c>
      <c r="P58" s="96" t="str">
        <f>IFERROR(INDEX('[1]Accepted Papers'!D:D, MATCH(N58, '[1]Accepted Papers'!B:B, 0)), "")</f>
        <v>Support Vector Machines and Intelligent Irrigation Systems: A Scoping Review</v>
      </c>
      <c r="Q58" s="33">
        <f>IFERROR(INDEX([1]AIIT_25_review_summary_byScore!F:F, MATCH(N58, [1]AIIT_25_review_summary_byScore!A:A, 0)), "")</f>
        <v>2.6</v>
      </c>
      <c r="R58" s="33" t="str">
        <f>IFERROR(INDEX([1]AIIT_25_review_summary_byScore!G:G, MATCH(N58, [1]AIIT_25_review_summary_byScore!A:A, 0)), "")</f>
        <v>5,3</v>
      </c>
      <c r="S58" s="55"/>
      <c r="T58" s="11"/>
      <c r="U58" s="34"/>
      <c r="AF58" s="5"/>
    </row>
    <row r="59" spans="2:32" x14ac:dyDescent="0.2">
      <c r="B59" s="71"/>
      <c r="C59" s="11"/>
      <c r="D59" s="12"/>
      <c r="E59" s="25"/>
      <c r="F59" s="87"/>
      <c r="G59" s="172">
        <v>3</v>
      </c>
      <c r="H59" s="173">
        <v>0.51041666666666663</v>
      </c>
      <c r="I59" s="173">
        <v>0.52083333333333337</v>
      </c>
      <c r="J59" s="174">
        <v>2</v>
      </c>
      <c r="K59" s="175"/>
      <c r="L59" s="174" t="s">
        <v>40</v>
      </c>
      <c r="M59" s="176">
        <v>1</v>
      </c>
      <c r="N59" s="177">
        <v>250</v>
      </c>
      <c r="O59" s="178" t="str">
        <f>IFERROR(INDEX('[1]Accepted Papers'!C:C, MATCH(N59, '[1]Accepted Papers'!B:B, 0)), "")</f>
        <v>Mazhar Iqbal, Asad Shah, Rafia Mumtaz and Abdulwahab Almazroi</v>
      </c>
      <c r="P59" s="178" t="str">
        <f>IFERROR(INDEX('[1]Accepted Papers'!D:D, MATCH(N59, '[1]Accepted Papers'!B:B, 0)), "")</f>
        <v>Suitability Analysis for Incorporating Smart Waste Management using Internet of Things</v>
      </c>
      <c r="Q59" s="33">
        <f>IFERROR(INDEX([1]AIIT_25_review_summary_byScore!F:F, MATCH(N59, [1]AIIT_25_review_summary_byScore!A:A, 0)), "")</f>
        <v>2</v>
      </c>
      <c r="R59" s="33" t="str">
        <f>IFERROR(INDEX([1]AIIT_25_review_summary_byScore!G:G, MATCH(N59, [1]AIIT_25_review_summary_byScore!A:A, 0)), "")</f>
        <v>3,4</v>
      </c>
      <c r="S59" s="55"/>
      <c r="T59" s="11"/>
      <c r="U59" s="34"/>
      <c r="AF59" s="5"/>
    </row>
    <row r="60" spans="2:32" x14ac:dyDescent="0.2">
      <c r="B60" s="71"/>
      <c r="C60" s="11"/>
      <c r="D60" s="12"/>
      <c r="E60" s="25"/>
      <c r="F60" s="87"/>
      <c r="G60" s="11">
        <v>3</v>
      </c>
      <c r="H60" s="170">
        <v>0.52083333333333337</v>
      </c>
      <c r="I60" s="106">
        <v>0.53125</v>
      </c>
      <c r="J60" s="36">
        <v>2</v>
      </c>
      <c r="K60" s="29"/>
      <c r="L60" s="36" t="s">
        <v>44</v>
      </c>
      <c r="M60" s="30">
        <v>1</v>
      </c>
      <c r="N60" s="36">
        <v>115</v>
      </c>
      <c r="O60" s="37" t="s">
        <v>64</v>
      </c>
      <c r="P60" s="37" t="s">
        <v>65</v>
      </c>
      <c r="Q60" s="33"/>
      <c r="R60" s="33"/>
      <c r="S60" s="55"/>
      <c r="T60" s="11"/>
      <c r="U60" s="34"/>
      <c r="AF60" s="5"/>
    </row>
    <row r="61" spans="2:32" ht="17" thickBot="1" x14ac:dyDescent="0.25">
      <c r="B61" s="71"/>
      <c r="C61" s="11"/>
      <c r="D61" s="12"/>
      <c r="E61" s="25"/>
      <c r="F61" s="87"/>
      <c r="G61" s="43">
        <v>3</v>
      </c>
      <c r="H61" s="134">
        <v>0.53125</v>
      </c>
      <c r="I61" s="44">
        <v>0.54166666666666663</v>
      </c>
      <c r="J61" s="135">
        <v>2</v>
      </c>
      <c r="K61" s="46"/>
      <c r="L61" s="135" t="s">
        <v>44</v>
      </c>
      <c r="M61" s="47">
        <v>1</v>
      </c>
      <c r="N61" s="135">
        <v>116</v>
      </c>
      <c r="O61" s="136" t="s">
        <v>64</v>
      </c>
      <c r="P61" s="136" t="s">
        <v>66</v>
      </c>
      <c r="Q61" s="33"/>
      <c r="R61" s="33"/>
      <c r="S61" s="55"/>
      <c r="T61" s="11"/>
      <c r="U61" s="34"/>
      <c r="AF61" s="5"/>
    </row>
    <row r="62" spans="2:32" x14ac:dyDescent="0.2">
      <c r="B62" s="71"/>
      <c r="C62" s="11"/>
      <c r="D62" s="12"/>
      <c r="E62" s="25"/>
      <c r="F62" s="87"/>
      <c r="G62" s="98">
        <v>3</v>
      </c>
      <c r="H62" s="99">
        <v>0.45833333333333331</v>
      </c>
      <c r="I62" s="99">
        <v>0.46875</v>
      </c>
      <c r="J62" s="100">
        <v>3</v>
      </c>
      <c r="K62" s="101">
        <v>8</v>
      </c>
      <c r="L62" s="100" t="s">
        <v>20</v>
      </c>
      <c r="M62" s="102">
        <v>1</v>
      </c>
      <c r="N62" s="100">
        <v>265</v>
      </c>
      <c r="O62" s="103" t="str">
        <f>IFERROR(INDEX('[1]Accepted Papers'!C:C, MATCH(N62, '[1]Accepted Papers'!B:B, 0)), "")</f>
        <v>Dalila Boughaci, Anis Boutiche and Akram Haridi</v>
      </c>
      <c r="P62" s="103" t="str">
        <f>IFERROR(INDEX('[1]Accepted Papers'!D:D, MATCH(N62, '[1]Accepted Papers'!B:B, 0)), "")</f>
        <v>Clustering and feature selection based approach for detecting Attacks in SDN Networks</v>
      </c>
      <c r="Q62" s="33">
        <f>IFERROR(INDEX([1]AIIT_25_review_summary_byScore!F:F, MATCH(N62, [1]AIIT_25_review_summary_byScore!A:A, 0)), "")</f>
        <v>2</v>
      </c>
      <c r="R62" s="33" t="str">
        <f>IFERROR(INDEX([1]AIIT_25_review_summary_byScore!G:G, MATCH(N62, [1]AIIT_25_review_summary_byScore!A:A, 0)), "")</f>
        <v>4,3</v>
      </c>
      <c r="S62" s="55"/>
      <c r="T62" s="11"/>
      <c r="U62" s="34"/>
      <c r="AF62" s="5"/>
    </row>
    <row r="63" spans="2:32" x14ac:dyDescent="0.2">
      <c r="B63" s="71"/>
      <c r="C63" s="11"/>
      <c r="D63" s="12"/>
      <c r="E63" s="25"/>
      <c r="F63" s="79"/>
      <c r="G63" s="5">
        <v>3</v>
      </c>
      <c r="H63" s="99">
        <v>0.46875</v>
      </c>
      <c r="I63" s="99">
        <v>0.47916666666666669</v>
      </c>
      <c r="J63" s="100">
        <v>3</v>
      </c>
      <c r="K63" s="101"/>
      <c r="L63" s="100" t="s">
        <v>20</v>
      </c>
      <c r="M63" s="102">
        <v>1</v>
      </c>
      <c r="N63" s="100">
        <v>293</v>
      </c>
      <c r="O63" s="103" t="str">
        <f>IFERROR(INDEX('[1]Accepted Papers'!C:C, MATCH(N63, '[1]Accepted Papers'!B:B, 0)), "")</f>
        <v>Ibrahim Gad, Abubakr Al-Ashmali, Manjaiah D. H., Hasan Hashim, Abdulqader M. Almars and El-Sayed Atlam</v>
      </c>
      <c r="P63" s="103" t="str">
        <f>IFERROR(INDEX('[1]Accepted Papers'!D:D, MATCH(N63, '[1]Accepted Papers'!B:B, 0)), "")</f>
        <v>Enhancing Network Security: Robust Anomaly Detection with Ensemble Learning and Explainable AI</v>
      </c>
      <c r="Q63" s="33">
        <f>IFERROR(INDEX([1]AIIT_25_review_summary_byScore!F:F, MATCH(N63, [1]AIIT_25_review_summary_byScore!A:A, 0)), "")</f>
        <v>1.6</v>
      </c>
      <c r="R63" s="33" t="str">
        <f>IFERROR(INDEX([1]AIIT_25_review_summary_byScore!G:G, MATCH(N63, [1]AIIT_25_review_summary_byScore!A:A, 0)), "")</f>
        <v>4,5</v>
      </c>
      <c r="S63" s="55"/>
      <c r="T63" s="11"/>
      <c r="U63" s="34"/>
      <c r="AF63" s="5"/>
    </row>
    <row r="64" spans="2:32" x14ac:dyDescent="0.2">
      <c r="B64" s="71"/>
      <c r="C64" s="11"/>
      <c r="D64" s="12"/>
      <c r="E64" s="25"/>
      <c r="F64" s="79"/>
      <c r="G64" s="104">
        <v>3</v>
      </c>
      <c r="H64" s="105">
        <v>0.97916666666666663</v>
      </c>
      <c r="I64" s="106">
        <v>0.98958333333333337</v>
      </c>
      <c r="J64" s="107">
        <v>3</v>
      </c>
      <c r="K64" s="108"/>
      <c r="L64" s="107" t="s">
        <v>25</v>
      </c>
      <c r="M64" s="109">
        <v>1</v>
      </c>
      <c r="N64" s="100">
        <v>168</v>
      </c>
      <c r="O64" s="110" t="str">
        <f>IFERROR(INDEX('[1]Accepted Papers'!C:C, MATCH(N64, '[1]Accepted Papers'!B:B, 0)), "")</f>
        <v>Mohammed Alhammaly, Abdullah Alyousef, Ahmed Al Hunen, Alwaleed Alzuraiq and Turki Albaiji</v>
      </c>
      <c r="P64" s="110" t="str">
        <f>IFERROR(INDEX('[1]Accepted Papers'!D:D, MATCH(N64, '[1]Accepted Papers'!B:B, 0)), "")</f>
        <v>Systematic Review of the AI Methods for Sentiment Analysis on Social Media</v>
      </c>
      <c r="Q64" s="33">
        <f>IFERROR(INDEX([1]AIIT_25_review_summary_byScore!F:F, MATCH(N64, [1]AIIT_25_review_summary_byScore!A:A, 0)), "")</f>
        <v>2</v>
      </c>
      <c r="R64" s="33" t="str">
        <f>IFERROR(INDEX([1]AIIT_25_review_summary_byScore!G:G, MATCH(N64, [1]AIIT_25_review_summary_byScore!A:A, 0)), "")</f>
        <v>4,3</v>
      </c>
      <c r="S64" s="55"/>
      <c r="T64" s="11"/>
      <c r="U64" s="34"/>
      <c r="AF64" s="5"/>
    </row>
    <row r="65" spans="2:32" x14ac:dyDescent="0.2">
      <c r="B65" s="71"/>
      <c r="C65" s="11"/>
      <c r="D65" s="12"/>
      <c r="E65" s="25"/>
      <c r="F65" s="79"/>
      <c r="G65" s="104">
        <v>3</v>
      </c>
      <c r="H65" s="27">
        <v>0.98958333333333337</v>
      </c>
      <c r="I65" s="27">
        <v>0.5</v>
      </c>
      <c r="J65" s="59">
        <v>3</v>
      </c>
      <c r="K65" s="29"/>
      <c r="L65" s="59" t="s">
        <v>25</v>
      </c>
      <c r="M65" s="30">
        <v>1</v>
      </c>
      <c r="N65" s="100">
        <v>202</v>
      </c>
      <c r="O65" s="111" t="str">
        <f>IFERROR(INDEX('[1]Accepted Papers'!C:C, MATCH(N65, '[1]Accepted Papers'!B:B, 0)), "")</f>
        <v>Amal Alshaharni, Maysaa Aljafi, Lujain Alsayed, Huda Ziniy, Roa'A Bukhari and Hala Jalal</v>
      </c>
      <c r="P65" s="111" t="str">
        <f>IFERROR(INDEX('[1]Accepted Papers'!D:D, MATCH(N65, '[1]Accepted Papers'!B:B, 0)), "")</f>
        <v>Sign Recognition in Multiple Sign Languages Using Neural Network Techniques</v>
      </c>
      <c r="Q65" s="33">
        <f>IFERROR(INDEX([1]AIIT_25_review_summary_byScore!F:F, MATCH(N65, [1]AIIT_25_review_summary_byScore!A:A, 0)), "")</f>
        <v>2.2000000000000002</v>
      </c>
      <c r="R65" s="33" t="str">
        <f>IFERROR(INDEX([1]AIIT_25_review_summary_byScore!G:G, MATCH(N65, [1]AIIT_25_review_summary_byScore!A:A, 0)), "")</f>
        <v>5,3</v>
      </c>
      <c r="S65" s="55"/>
      <c r="T65" s="11"/>
      <c r="U65" s="34"/>
      <c r="AF65" s="5"/>
    </row>
    <row r="66" spans="2:32" x14ac:dyDescent="0.2">
      <c r="B66" s="71"/>
      <c r="C66" s="11"/>
      <c r="D66" s="12"/>
      <c r="E66" s="25"/>
      <c r="F66" s="79"/>
      <c r="G66" s="11">
        <v>3</v>
      </c>
      <c r="H66" s="27">
        <v>0.5</v>
      </c>
      <c r="I66" s="27">
        <v>0.51041666666666663</v>
      </c>
      <c r="J66" s="59">
        <v>3</v>
      </c>
      <c r="K66" s="29"/>
      <c r="L66" s="59" t="s">
        <v>25</v>
      </c>
      <c r="M66" s="30">
        <v>1</v>
      </c>
      <c r="N66" s="100">
        <v>204</v>
      </c>
      <c r="O66" s="111" t="str">
        <f>IFERROR(INDEX('[1]Accepted Papers'!C:C, MATCH(N66, '[1]Accepted Papers'!B:B, 0)), "")</f>
        <v>Sara Almuraytib and Leena Alqurashi</v>
      </c>
      <c r="P66" s="111" t="str">
        <f>IFERROR(INDEX('[1]Accepted Papers'!D:D, MATCH(N66, '[1]Accepted Papers'!B:B, 0)), "")</f>
        <v>Fake Image Detection in Fake News Using Convolutional Neural Network (CNN)</v>
      </c>
      <c r="Q66" s="33"/>
      <c r="R66" s="33"/>
      <c r="S66" s="55"/>
      <c r="T66" s="11"/>
      <c r="U66" s="34"/>
      <c r="AF66" s="5"/>
    </row>
    <row r="67" spans="2:32" x14ac:dyDescent="0.2">
      <c r="B67" s="71"/>
      <c r="C67" s="11"/>
      <c r="D67" s="12"/>
      <c r="E67" s="25"/>
      <c r="F67" s="79"/>
      <c r="G67" s="131">
        <v>3</v>
      </c>
      <c r="H67" s="125">
        <v>0.51041666666666663</v>
      </c>
      <c r="I67" s="125">
        <v>0.52083333333333337</v>
      </c>
      <c r="J67" s="179">
        <v>3</v>
      </c>
      <c r="K67" s="126"/>
      <c r="L67" s="179" t="s">
        <v>25</v>
      </c>
      <c r="M67" s="167">
        <v>1</v>
      </c>
      <c r="N67" s="180">
        <v>205</v>
      </c>
      <c r="O67" s="181" t="str">
        <f>IFERROR(INDEX('[1]Accepted Papers'!C:C, MATCH(N67, '[1]Accepted Papers'!B:B, 0)), "")</f>
        <v>Ghadi Almjayshi, Zainab Alobaidi, Nesreen Alharthi, Waad Aldhahri and Fatma Abdelhadi</v>
      </c>
      <c r="P67" s="181" t="str">
        <f>IFERROR(INDEX('[1]Accepted Papers'!D:D, MATCH(N67, '[1]Accepted Papers'!B:B, 0)), "")</f>
        <v>DESIGN OF AI-POWERED EEG SYSTEM TO TRANSLATE THOUGHTS TO WORDS</v>
      </c>
      <c r="Q67" s="33"/>
      <c r="R67" s="33"/>
      <c r="S67" s="55"/>
      <c r="T67" s="11"/>
      <c r="U67" s="34"/>
      <c r="AF67" s="5"/>
    </row>
    <row r="68" spans="2:32" x14ac:dyDescent="0.2">
      <c r="B68" s="71"/>
      <c r="C68" s="11">
        <v>2</v>
      </c>
      <c r="D68" s="12"/>
      <c r="E68" s="25"/>
      <c r="F68" s="79"/>
      <c r="G68" s="11">
        <v>3</v>
      </c>
      <c r="H68" s="170">
        <v>0.52083333333333337</v>
      </c>
      <c r="I68" s="106">
        <v>0.53125</v>
      </c>
      <c r="J68" s="59">
        <v>3</v>
      </c>
      <c r="K68" s="29"/>
      <c r="L68" s="59" t="s">
        <v>47</v>
      </c>
      <c r="M68" s="30">
        <v>1</v>
      </c>
      <c r="N68" s="59">
        <v>24</v>
      </c>
      <c r="O68" s="40" t="str">
        <f>IFERROR(INDEX('[1]Accepted Papers'!C:C, MATCH(N68, '[1]Accepted Papers'!B:B, 0)), "")</f>
        <v>Norah Alalhareth</v>
      </c>
      <c r="P68" s="111" t="str">
        <f>IFERROR(INDEX('[1]Accepted Papers'!D:D, MATCH(N68, '[1]Accepted Papers'!B:B, 0)), "")</f>
        <v>Optimizing Edge Computing Performance through Big Data-Driven Load Balancing and Task Offloading Strategies</v>
      </c>
      <c r="Q68" s="33">
        <f>IFERROR(INDEX([1]AIIT_25_review_summary_byScore!F:F, MATCH(N68, [1]AIIT_25_review_summary_byScore!A:A, 0)), "")</f>
        <v>2</v>
      </c>
      <c r="R68" s="33" t="str">
        <f>IFERROR(INDEX([1]AIIT_25_review_summary_byScore!G:G, MATCH(N68, [1]AIIT_25_review_summary_byScore!A:A, 0)), "")</f>
        <v>4,4</v>
      </c>
      <c r="S68" s="38" t="s">
        <v>18</v>
      </c>
      <c r="T68" s="11"/>
      <c r="U68" s="34"/>
      <c r="AF68" s="5"/>
    </row>
    <row r="69" spans="2:32" ht="17" thickBot="1" x14ac:dyDescent="0.25">
      <c r="B69" s="71"/>
      <c r="C69" s="11"/>
      <c r="D69" s="12"/>
      <c r="E69" s="41"/>
      <c r="F69" s="112"/>
      <c r="G69" s="11">
        <v>3</v>
      </c>
      <c r="H69" s="134">
        <v>0.53125</v>
      </c>
      <c r="I69" s="44">
        <v>0.54166666666666663</v>
      </c>
      <c r="J69" s="59">
        <v>3</v>
      </c>
      <c r="K69" s="29"/>
      <c r="L69" s="59" t="s">
        <v>47</v>
      </c>
      <c r="M69" s="30">
        <v>1</v>
      </c>
      <c r="N69" s="59">
        <v>74</v>
      </c>
      <c r="O69" s="40" t="str">
        <f>IFERROR(INDEX('[1]Accepted Papers'!C:C, MATCH(N69, '[1]Accepted Papers'!B:B, 0)), "")</f>
        <v>Asmaa Alahmari and Laila Nassef</v>
      </c>
      <c r="P69" s="111" t="str">
        <f>IFERROR(INDEX('[1]Accepted Papers'!D:D, MATCH(N69, '[1]Accepted Papers'!B:B, 0)), "")</f>
        <v>Comprehensive Comparative Study of CPU, GPU, and TPU Performance for Neural Network Architectures Across Diverse Datasets</v>
      </c>
      <c r="Q69" s="33">
        <f>IFERROR(INDEX([1]AIIT_25_review_summary_byScore!F:F, MATCH(N69, [1]AIIT_25_review_summary_byScore!A:A, 0)), "")</f>
        <v>2</v>
      </c>
      <c r="R69" s="49" t="str">
        <f>IFERROR(INDEX([1]AIIT_25_review_summary_byScore!G:G, MATCH(N69, [1]AIIT_25_review_summary_byScore!A:A, 0)), "")</f>
        <v>4,3,4</v>
      </c>
      <c r="S69" s="115" t="s">
        <v>18</v>
      </c>
      <c r="T69" s="43"/>
      <c r="U69" s="50"/>
      <c r="AF69" s="5"/>
    </row>
    <row r="70" spans="2:32" ht="16" customHeight="1" x14ac:dyDescent="0.2">
      <c r="B70" s="71"/>
      <c r="C70" s="116"/>
      <c r="D70" s="51"/>
      <c r="E70" s="117" t="s">
        <v>21</v>
      </c>
      <c r="F70" s="118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18"/>
      <c r="R70" s="118"/>
      <c r="S70" s="118"/>
      <c r="T70" s="118"/>
      <c r="U70" s="119"/>
      <c r="AF70" s="5"/>
    </row>
    <row r="71" spans="2:32" ht="17" customHeight="1" thickBot="1" x14ac:dyDescent="0.25">
      <c r="B71" s="71"/>
      <c r="C71" s="116"/>
      <c r="D71" s="51"/>
      <c r="E71" s="120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2"/>
      <c r="AF71" s="5"/>
    </row>
    <row r="72" spans="2:32" ht="16" customHeight="1" x14ac:dyDescent="0.2">
      <c r="B72" s="71"/>
      <c r="C72" s="11"/>
      <c r="D72" s="12"/>
      <c r="E72" s="185"/>
      <c r="F72" s="186"/>
      <c r="G72" s="187">
        <v>4</v>
      </c>
      <c r="H72" s="106">
        <v>0.60416666666666663</v>
      </c>
      <c r="I72" s="106">
        <v>0.61458333333333337</v>
      </c>
      <c r="J72" s="188">
        <v>1</v>
      </c>
      <c r="K72" s="108">
        <v>9</v>
      </c>
      <c r="L72" s="164" t="s">
        <v>24</v>
      </c>
      <c r="M72" s="109">
        <v>1</v>
      </c>
      <c r="N72" s="164">
        <v>48</v>
      </c>
      <c r="O72" s="204" t="str">
        <f>IFERROR(INDEX('[1]Accepted Papers'!C:C, MATCH(N72, '[1]Accepted Papers'!B:B, 0)), "")</f>
        <v>Manjula Gururaj Rao, Ahamed Shafeeq Battappady Mahammad, Shaun Noronha and Tanvir Habib Sardar</v>
      </c>
      <c r="P72" s="204" t="str">
        <f>IFERROR(INDEX('[1]Accepted Papers'!D:D, MATCH(N72, '[1]Accepted Papers'!B:B, 0)), "")</f>
        <v>An Intelligent System for Assessing the Ripeness of Tropical Fruits with Machine Learning Techniques</v>
      </c>
      <c r="Q72" s="190">
        <f>IFERROR(INDEX([1]AIIT_25_review_summary_byScore!F:F, MATCH(N72, [1]AIIT_25_review_summary_byScore!A:A, 0)), "")</f>
        <v>2</v>
      </c>
      <c r="R72" s="190" t="str">
        <f>IFERROR(INDEX([1]AIIT_25_review_summary_byScore!G:G, MATCH(N72, [1]AIIT_25_review_summary_byScore!A:A, 0)), "")</f>
        <v>3,4</v>
      </c>
      <c r="S72" s="191" t="s">
        <v>18</v>
      </c>
      <c r="T72" s="187"/>
      <c r="U72" s="192"/>
      <c r="AF72" s="5"/>
    </row>
    <row r="73" spans="2:32" ht="16" customHeight="1" x14ac:dyDescent="0.2">
      <c r="B73" s="71"/>
      <c r="C73" s="11"/>
      <c r="D73" s="12"/>
      <c r="E73" s="25"/>
      <c r="F73" s="123"/>
      <c r="G73" s="11">
        <v>4</v>
      </c>
      <c r="H73" s="27">
        <v>0.61458333333333337</v>
      </c>
      <c r="I73" s="27">
        <v>0.625</v>
      </c>
      <c r="J73" s="28">
        <v>1</v>
      </c>
      <c r="K73" s="29"/>
      <c r="L73" s="35" t="s">
        <v>24</v>
      </c>
      <c r="M73" s="30">
        <v>1</v>
      </c>
      <c r="N73" s="35">
        <v>80</v>
      </c>
      <c r="O73" s="204" t="str">
        <f>IFERROR(INDEX('[1]Accepted Papers'!C:C, MATCH(N73, '[1]Accepted Papers'!B:B, 0)), "")</f>
        <v>Faizan Hamayat, Muhammad Umer Mujahid, Jawad Ahmad and Rana Fayyaz Ahmad</v>
      </c>
      <c r="P73" s="204" t="str">
        <f>IFERROR(INDEX('[1]Accepted Papers'!D:D, MATCH(N73, '[1]Accepted Papers'!B:B, 0)), "")</f>
        <v>A Deep Learning based Framework for Energy Consumption Prediction and Anomaly Detection in Residential Buildings</v>
      </c>
      <c r="Q73" s="33">
        <f>IFERROR(INDEX([1]AIIT_25_review_summary_byScore!F:F, MATCH(N73, [1]AIIT_25_review_summary_byScore!A:A, 0)), "")</f>
        <v>1.4</v>
      </c>
      <c r="R73" s="33" t="str">
        <f>IFERROR(INDEX([1]AIIT_25_review_summary_byScore!G:G, MATCH(N73, [1]AIIT_25_review_summary_byScore!A:A, 0)), "")</f>
        <v>5,3</v>
      </c>
      <c r="S73" s="33" t="s">
        <v>18</v>
      </c>
      <c r="T73" s="11"/>
      <c r="U73" s="34"/>
      <c r="AF73" s="5"/>
    </row>
    <row r="74" spans="2:32" ht="16" customHeight="1" x14ac:dyDescent="0.2">
      <c r="B74" s="71"/>
      <c r="C74" s="11"/>
      <c r="D74" s="12"/>
      <c r="E74" s="25"/>
      <c r="F74" s="123"/>
      <c r="G74" s="11">
        <v>4</v>
      </c>
      <c r="H74" s="27">
        <v>0.625</v>
      </c>
      <c r="I74" s="27">
        <v>0.63541666666666663</v>
      </c>
      <c r="J74" s="28">
        <v>1</v>
      </c>
      <c r="K74" s="29"/>
      <c r="L74" s="35" t="s">
        <v>24</v>
      </c>
      <c r="M74" s="30">
        <v>1</v>
      </c>
      <c r="N74" s="35">
        <v>257</v>
      </c>
      <c r="O74" s="204" t="str">
        <f>IFERROR(INDEX('[1]Accepted Papers'!C:C, MATCH(N74, '[1]Accepted Papers'!B:B, 0)), "")</f>
        <v>Faizan Hamayat, Humza Fazal Abbasi, Muhammad Sohail and Rana Fayyaz Ahmad</v>
      </c>
      <c r="P74" s="204" t="str">
        <f>IFERROR(INDEX('[1]Accepted Papers'!D:D, MATCH(N74, '[1]Accepted Papers'!B:B, 0)), "")</f>
        <v>DAELocNet: An AI-Enabled Indoor Localization for Accurate Positioning in Modern Buildings using Wireless Communication Technologies</v>
      </c>
      <c r="Q74" s="33">
        <f>IFERROR(INDEX([1]AIIT_25_review_summary_byScore!F:F, MATCH(N74, [1]AIIT_25_review_summary_byScore!A:A, 0)), "")</f>
        <v>3</v>
      </c>
      <c r="R74" s="33" t="str">
        <f>IFERROR(INDEX([1]AIIT_25_review_summary_byScore!G:G, MATCH(N74, [1]AIIT_25_review_summary_byScore!A:A, 0)), "")</f>
        <v>4</v>
      </c>
      <c r="S74" s="55" t="s">
        <v>18</v>
      </c>
      <c r="T74" s="11"/>
      <c r="U74" s="34"/>
      <c r="AF74" s="5"/>
    </row>
    <row r="75" spans="2:32" ht="16" customHeight="1" x14ac:dyDescent="0.2">
      <c r="B75" s="71"/>
      <c r="C75" s="11"/>
      <c r="D75" s="12"/>
      <c r="E75" s="25"/>
      <c r="F75" s="123"/>
      <c r="G75" s="11">
        <v>4</v>
      </c>
      <c r="H75" s="27">
        <v>0.63541666666666663</v>
      </c>
      <c r="I75" s="27">
        <v>0.64583333333333337</v>
      </c>
      <c r="J75" s="28">
        <v>1</v>
      </c>
      <c r="K75" s="29"/>
      <c r="L75" s="35" t="s">
        <v>41</v>
      </c>
      <c r="M75" s="30">
        <v>1</v>
      </c>
      <c r="N75" s="35">
        <v>121</v>
      </c>
      <c r="O75" s="204" t="str">
        <f>IFERROR(INDEX('[1]Accepted Papers'!C:C, MATCH(N75, '[1]Accepted Papers'!B:B, 0)), "")</f>
        <v>Nourhan Nasib and Shahenda Haraz</v>
      </c>
      <c r="P75" s="204" t="str">
        <f>IFERROR(INDEX('[1]Accepted Papers'!D:D, MATCH(N75, '[1]Accepted Papers'!B:B, 0)), "")</f>
        <v>The Role of Artificial Intelligence in Optimizing Supply Chain Efficiency in Smart Logistics</v>
      </c>
      <c r="Q75" s="33">
        <f>IFERROR(INDEX([1]AIIT_25_review_summary_byScore!F:F, MATCH(N75, [1]AIIT_25_review_summary_byScore!A:A, 0)), "")</f>
        <v>1.5</v>
      </c>
      <c r="R75" s="33" t="str">
        <f>IFERROR(INDEX([1]AIIT_25_review_summary_byScore!G:G, MATCH(N75, [1]AIIT_25_review_summary_byScore!A:A, 0)), "")</f>
        <v>4,4</v>
      </c>
      <c r="S75" s="55"/>
      <c r="T75" s="11"/>
      <c r="U75" s="34"/>
      <c r="AF75" s="5"/>
    </row>
    <row r="76" spans="2:32" ht="16" customHeight="1" x14ac:dyDescent="0.2">
      <c r="B76" s="71"/>
      <c r="C76" s="11"/>
      <c r="D76" s="12"/>
      <c r="E76" s="25"/>
      <c r="F76" s="123"/>
      <c r="G76" s="11">
        <v>4</v>
      </c>
      <c r="H76" s="27">
        <v>0.64583333333333337</v>
      </c>
      <c r="I76" s="27">
        <v>0.65625</v>
      </c>
      <c r="J76" s="28">
        <v>1</v>
      </c>
      <c r="K76" s="29"/>
      <c r="L76" s="35" t="s">
        <v>41</v>
      </c>
      <c r="M76" s="124">
        <v>1</v>
      </c>
      <c r="N76" s="35">
        <v>129</v>
      </c>
      <c r="O76" s="204" t="str">
        <f>IFERROR(INDEX('[1]Accepted Papers'!C:C, MATCH(N76, '[1]Accepted Papers'!B:B, 0)), "")</f>
        <v>Tarek Abudawood, Hamza Ahmed, Mohammed Alrasheed and Abdullah Alzeer</v>
      </c>
      <c r="P76" s="204" t="str">
        <f>IFERROR(INDEX('[1]Accepted Papers'!D:D, MATCH(N76, '[1]Accepted Papers'!B:B, 0)), "")</f>
        <v>The use of Generative AI, Optimization Algorithms, and IoT Technologies in Enhancing Pilgrims'  Journey</v>
      </c>
      <c r="Q76" s="33">
        <f>IFERROR(INDEX([1]AIIT_25_review_summary_byScore!F:F, MATCH(N76, [1]AIIT_25_review_summary_byScore!A:A, 0)), "")</f>
        <v>1.5</v>
      </c>
      <c r="R76" s="33" t="str">
        <f>IFERROR(INDEX([1]AIIT_25_review_summary_byScore!G:G, MATCH(N76, [1]AIIT_25_review_summary_byScore!A:A, 0)), "")</f>
        <v>4,4</v>
      </c>
      <c r="S76" s="55"/>
      <c r="T76" s="11"/>
      <c r="U76" s="34"/>
      <c r="AF76" s="5"/>
    </row>
    <row r="77" spans="2:32" ht="16" customHeight="1" x14ac:dyDescent="0.2">
      <c r="B77" s="71"/>
      <c r="C77" s="11"/>
      <c r="D77" s="12"/>
      <c r="E77" s="25"/>
      <c r="F77" s="123"/>
      <c r="G77" s="11">
        <v>4</v>
      </c>
      <c r="H77" s="27">
        <v>0.65625</v>
      </c>
      <c r="I77" s="27">
        <v>0.66666666666666663</v>
      </c>
      <c r="J77" s="28">
        <v>1</v>
      </c>
      <c r="K77" s="29"/>
      <c r="L77" s="35" t="s">
        <v>41</v>
      </c>
      <c r="M77" s="124">
        <v>1</v>
      </c>
      <c r="N77" s="35">
        <v>210</v>
      </c>
      <c r="O77" s="204" t="str">
        <f>IFERROR(INDEX('[1]Accepted Papers'!C:C, MATCH(N77, '[1]Accepted Papers'!B:B, 0)), "")</f>
        <v>Omar Alghushairy</v>
      </c>
      <c r="P77" s="204" t="str">
        <f>IFERROR(INDEX('[1]Accepted Papers'!D:D, MATCH(N77, '[1]Accepted Papers'!B:B, 0)), "")</f>
        <v>Enhancing Global Logistics Forecasting: Leveraging Machine Learning Approaches for Predicting Import and Export Flows</v>
      </c>
      <c r="Q77" s="33">
        <f>IFERROR(INDEX([1]AIIT_25_review_summary_byScore!F:F, MATCH(N77, [1]AIIT_25_review_summary_byScore!A:A, 0)), "")</f>
        <v>1.5</v>
      </c>
      <c r="R77" s="33" t="str">
        <f>IFERROR(INDEX([1]AIIT_25_review_summary_byScore!G:G, MATCH(N77, [1]AIIT_25_review_summary_byScore!A:A, 0)), "")</f>
        <v>4,4</v>
      </c>
      <c r="S77" s="55"/>
      <c r="T77" s="11"/>
      <c r="U77" s="34"/>
      <c r="AF77" s="5"/>
    </row>
    <row r="78" spans="2:32" ht="16" customHeight="1" x14ac:dyDescent="0.2">
      <c r="B78" s="71"/>
      <c r="C78" s="11"/>
      <c r="D78" s="12"/>
      <c r="E78" s="25"/>
      <c r="F78" s="123"/>
      <c r="G78" s="11">
        <v>4</v>
      </c>
      <c r="H78" s="27">
        <v>0.66666666666666663</v>
      </c>
      <c r="I78" s="27">
        <v>0.67708333333333337</v>
      </c>
      <c r="J78" s="28">
        <v>1</v>
      </c>
      <c r="K78" s="29"/>
      <c r="L78" s="166" t="s">
        <v>41</v>
      </c>
      <c r="M78" s="167">
        <v>1</v>
      </c>
      <c r="N78" s="35">
        <v>298</v>
      </c>
      <c r="O78" s="204" t="str">
        <f>IFERROR(INDEX('[1]Accepted Papers'!C:C, MATCH(N78, '[1]Accepted Papers'!B:B, 0)), "")</f>
        <v>Khlood Alamoudi, Muntaha Aldhari, Jood Aljehani, Rawan Hassoubah and Sadeem Alzahrani</v>
      </c>
      <c r="P78" s="204" t="str">
        <f>IFERROR(INDEX('[1]Accepted Papers'!D:D, MATCH(N78, '[1]Accepted Papers'!B:B, 0)), "")</f>
        <v>Machine learning based Social Media Sentiment Analysis for Predicting Flight Delays in US Airlines</v>
      </c>
      <c r="Q78" s="33">
        <f>IFERROR(INDEX([1]AIIT_25_review_summary_byScore!F:F, MATCH(N78, [1]AIIT_25_review_summary_byScore!A:A, 0)), "")</f>
        <v>1.6</v>
      </c>
      <c r="R78" s="33" t="str">
        <f>IFERROR(INDEX([1]AIIT_25_review_summary_byScore!G:G, MATCH(N78, [1]AIIT_25_review_summary_byScore!A:A, 0)), "")</f>
        <v>5,4</v>
      </c>
      <c r="S78" s="55"/>
      <c r="T78" s="11"/>
      <c r="U78" s="34"/>
      <c r="AF78" s="5"/>
    </row>
    <row r="79" spans="2:32" ht="16" customHeight="1" x14ac:dyDescent="0.2">
      <c r="B79" s="71"/>
      <c r="C79" s="11"/>
      <c r="D79" s="12"/>
      <c r="E79" s="25"/>
      <c r="F79" s="123"/>
      <c r="G79" s="11">
        <v>4</v>
      </c>
      <c r="H79" s="27">
        <v>0.67708333333333337</v>
      </c>
      <c r="I79" s="27">
        <v>0.6875</v>
      </c>
      <c r="J79" s="28">
        <v>1</v>
      </c>
      <c r="K79" s="126"/>
      <c r="L79" s="35" t="s">
        <v>41</v>
      </c>
      <c r="M79" s="30">
        <v>1</v>
      </c>
      <c r="N79" s="35">
        <v>59</v>
      </c>
      <c r="O79" s="204" t="str">
        <f>IFERROR(INDEX('[1]Accepted Papers'!C:C, MATCH(N79, '[1]Accepted Papers'!B:B, 0)), "")</f>
        <v>Issam Zidi</v>
      </c>
      <c r="P79" s="204" t="str">
        <f>IFERROR(INDEX('[1]Accepted Papers'!D:D, MATCH(N79, '[1]Accepted Papers'!B:B, 0)), "")</f>
        <v>Optimizing a Dynamic Transport on Demand Problem Using the Multi-Objective Particle Swarm Optimization Algorithm</v>
      </c>
      <c r="Q79" s="33"/>
      <c r="R79" s="129"/>
      <c r="S79" s="130"/>
      <c r="T79" s="131"/>
      <c r="U79" s="34"/>
      <c r="AF79" s="5"/>
    </row>
    <row r="80" spans="2:32" ht="16" customHeight="1" thickBot="1" x14ac:dyDescent="0.25">
      <c r="B80" s="71"/>
      <c r="C80" s="11"/>
      <c r="D80" s="12"/>
      <c r="E80" s="25"/>
      <c r="F80" s="123"/>
      <c r="G80" s="43">
        <v>4</v>
      </c>
      <c r="H80" s="44">
        <v>0.6875</v>
      </c>
      <c r="I80" s="44">
        <v>0.69791666666666663</v>
      </c>
      <c r="J80" s="132">
        <v>1</v>
      </c>
      <c r="K80" s="46"/>
      <c r="L80" s="127" t="s">
        <v>19</v>
      </c>
      <c r="M80" s="47">
        <v>1</v>
      </c>
      <c r="N80" s="127">
        <v>308</v>
      </c>
      <c r="O80" s="203" t="s">
        <v>42</v>
      </c>
      <c r="P80" s="203" t="s">
        <v>43</v>
      </c>
      <c r="Q80" s="33" t="str">
        <f>IFERROR(INDEX([1]AIIT_25_review_summary_byScore!F:F, MATCH(N80, [1]AIIT_25_review_summary_byScore!A:A, 0)), "")</f>
        <v/>
      </c>
      <c r="R80" s="49" t="str">
        <f>IFERROR(INDEX([1]AIIT_25_review_summary_byScore!G:G, MATCH(N80, [1]AIIT_25_review_summary_byScore!A:A, 0)), "")</f>
        <v/>
      </c>
      <c r="S80" s="133"/>
      <c r="T80" s="43"/>
      <c r="U80" s="34"/>
      <c r="AF80" s="5"/>
    </row>
    <row r="81" spans="2:32" x14ac:dyDescent="0.2">
      <c r="B81" s="71"/>
      <c r="C81" s="11"/>
      <c r="D81" s="12"/>
      <c r="E81" s="25"/>
      <c r="F81" s="123"/>
      <c r="G81" s="98">
        <v>4</v>
      </c>
      <c r="H81" s="27">
        <v>0.60416666666666663</v>
      </c>
      <c r="I81" s="27">
        <v>0.61458333333333337</v>
      </c>
      <c r="J81" s="169">
        <v>2</v>
      </c>
      <c r="K81" s="29">
        <v>8</v>
      </c>
      <c r="L81" s="169" t="s">
        <v>44</v>
      </c>
      <c r="M81" s="109">
        <v>1</v>
      </c>
      <c r="N81" s="169">
        <v>143</v>
      </c>
      <c r="O81" s="184" t="str">
        <f>IFERROR(INDEX('[1]Accepted Papers'!C:C, MATCH(N81, '[1]Accepted Papers'!B:B, 0)), "")</f>
        <v>Ali Teta, Ahmed Chennana, Maissa Medkour and Ali Cheknane</v>
      </c>
      <c r="P81" s="184" t="str">
        <f>IFERROR(INDEX('[1]Accepted Papers'!D:D, MATCH(N81, '[1]Accepted Papers'!B:B, 0)), "")</f>
        <v>Transfer learning-based partial shading detection in grid-tied photovoltaic systems for low-cost edge devices</v>
      </c>
      <c r="Q81" s="33">
        <f>IFERROR(INDEX([1]AIIT_25_review_summary_byScore!F:F, MATCH(N81, [1]AIIT_25_review_summary_byScore!A:A, 0)), "")</f>
        <v>2</v>
      </c>
      <c r="R81" s="33" t="str">
        <f>IFERROR(INDEX([1]AIIT_25_review_summary_byScore!G:G, MATCH(N81, [1]AIIT_25_review_summary_byScore!A:A, 0)), "")</f>
        <v>3,4</v>
      </c>
      <c r="S81" s="38" t="s">
        <v>18</v>
      </c>
      <c r="T81" s="11"/>
      <c r="U81" s="34"/>
      <c r="AF81" s="5"/>
    </row>
    <row r="82" spans="2:32" x14ac:dyDescent="0.2">
      <c r="B82" s="71"/>
      <c r="C82" s="11"/>
      <c r="D82" s="12"/>
      <c r="E82" s="25"/>
      <c r="F82" s="123"/>
      <c r="G82" s="88">
        <v>4</v>
      </c>
      <c r="H82" s="27">
        <v>0.61458333333333337</v>
      </c>
      <c r="I82" s="27">
        <v>0.625</v>
      </c>
      <c r="J82" s="36">
        <v>2</v>
      </c>
      <c r="K82" s="29"/>
      <c r="L82" s="36" t="s">
        <v>44</v>
      </c>
      <c r="M82" s="30">
        <v>1</v>
      </c>
      <c r="N82" s="36">
        <v>211</v>
      </c>
      <c r="O82" s="37" t="str">
        <f>IFERROR(INDEX('[1]Accepted Papers'!C:C, MATCH(N82, '[1]Accepted Papers'!B:B, 0)), "")</f>
        <v>Waqas Ullah and Muhammad Khan</v>
      </c>
      <c r="P82" s="37" t="str">
        <f>IFERROR(INDEX('[1]Accepted Papers'!D:D, MATCH(N82, '[1]Accepted Papers'!B:B, 0)), "")</f>
        <v>FSDI: A Holistic Framework for Sustainability-Driven Innovation</v>
      </c>
      <c r="Q82" s="33">
        <f>IFERROR(INDEX([1]AIIT_25_review_summary_byScore!F:F, MATCH(N82, [1]AIIT_25_review_summary_byScore!A:A, 0)), "")</f>
        <v>1.5</v>
      </c>
      <c r="R82" s="33" t="str">
        <f>IFERROR(INDEX([1]AIIT_25_review_summary_byScore!G:G, MATCH(N82, [1]AIIT_25_review_summary_byScore!A:A, 0)), "")</f>
        <v>4,4</v>
      </c>
      <c r="S82" s="55"/>
      <c r="T82" s="11"/>
      <c r="U82" s="34"/>
      <c r="AF82" s="5"/>
    </row>
    <row r="83" spans="2:32" x14ac:dyDescent="0.2">
      <c r="B83" s="71"/>
      <c r="C83" s="11"/>
      <c r="D83" s="12"/>
      <c r="E83" s="25"/>
      <c r="F83" s="123"/>
      <c r="G83" s="88">
        <v>4</v>
      </c>
      <c r="H83" s="27">
        <v>0.625</v>
      </c>
      <c r="I83" s="27">
        <v>0.63541666666666663</v>
      </c>
      <c r="J83" s="36">
        <v>2</v>
      </c>
      <c r="K83" s="29"/>
      <c r="L83" s="36" t="s">
        <v>44</v>
      </c>
      <c r="M83" s="30">
        <v>1</v>
      </c>
      <c r="N83" s="36">
        <v>256</v>
      </c>
      <c r="O83" s="37" t="str">
        <f>IFERROR(INDEX('[1]Accepted Papers'!C:C, MATCH(N83, '[1]Accepted Papers'!B:B, 0)), "")</f>
        <v>Walid Mchara, Lazhar Manai, Mohamed Abdellati Khalfa, Anis Koubaa, Monia Raissi and Salah Hannachi</v>
      </c>
      <c r="P83" s="37" t="str">
        <f>IFERROR(INDEX('[1]Accepted Papers'!D:D, MATCH(N83, '[1]Accepted Papers'!B:B, 0)), "")</f>
        <v>A Photovoltaic Power Prediction Model for Solar Electric Vehicles Using Convolutional Neural Networks and Masked Multi-Head Attention Mechanism</v>
      </c>
      <c r="Q83" s="33">
        <f>IFERROR(INDEX([1]AIIT_25_review_summary_byScore!F:F, MATCH(N83, [1]AIIT_25_review_summary_byScore!A:A, 0)), "")</f>
        <v>2</v>
      </c>
      <c r="R83" s="33" t="str">
        <f>IFERROR(INDEX([1]AIIT_25_review_summary_byScore!G:G, MATCH(N83, [1]AIIT_25_review_summary_byScore!A:A, 0)), "")</f>
        <v>5,5</v>
      </c>
      <c r="S83" s="55"/>
      <c r="T83" s="11"/>
      <c r="U83" s="34"/>
      <c r="AF83" s="5"/>
    </row>
    <row r="84" spans="2:32" x14ac:dyDescent="0.2">
      <c r="B84" s="71"/>
      <c r="C84" s="11"/>
      <c r="D84" s="12"/>
      <c r="E84" s="25"/>
      <c r="F84" s="123"/>
      <c r="G84" s="88">
        <v>4</v>
      </c>
      <c r="H84" s="27">
        <v>0.63541666666666663</v>
      </c>
      <c r="I84" s="27">
        <v>0.64583333333333337</v>
      </c>
      <c r="J84" s="36">
        <v>2</v>
      </c>
      <c r="K84" s="29"/>
      <c r="L84" s="36" t="s">
        <v>45</v>
      </c>
      <c r="M84" s="30">
        <v>1</v>
      </c>
      <c r="N84" s="36">
        <v>173</v>
      </c>
      <c r="O84" s="37" t="str">
        <f>IFERROR(INDEX('[1]Accepted Papers'!C:C, MATCH(N84, '[1]Accepted Papers'!B:B, 0)), "")</f>
        <v>Seemab Hameed and Dr. Muhammad Wasim</v>
      </c>
      <c r="P84" s="37" t="str">
        <f>IFERROR(INDEX('[1]Accepted Papers'!D:D, MATCH(N84, '[1]Accepted Papers'!B:B, 0)), "")</f>
        <v>Interpretable BERT and RoBERTa based Fake News Detection using LIME</v>
      </c>
      <c r="Q84" s="33">
        <f>IFERROR(INDEX([1]AIIT_25_review_summary_byScore!F:F, MATCH(N84, [1]AIIT_25_review_summary_byScore!A:A, 0)), "")</f>
        <v>1.4</v>
      </c>
      <c r="R84" s="33" t="str">
        <f>IFERROR(INDEX([1]AIIT_25_review_summary_byScore!G:G, MATCH(N84, [1]AIIT_25_review_summary_byScore!A:A, 0)), "")</f>
        <v>5,4</v>
      </c>
      <c r="S84" s="38" t="s">
        <v>18</v>
      </c>
      <c r="T84" s="11"/>
      <c r="U84" s="34"/>
      <c r="AF84" s="5"/>
    </row>
    <row r="85" spans="2:32" x14ac:dyDescent="0.2">
      <c r="B85" s="71"/>
      <c r="C85" s="11"/>
      <c r="D85" s="12"/>
      <c r="E85" s="25"/>
      <c r="F85" s="123"/>
      <c r="G85" s="88">
        <v>4</v>
      </c>
      <c r="H85" s="27">
        <v>0.64583333333333337</v>
      </c>
      <c r="I85" s="27">
        <v>0.65625</v>
      </c>
      <c r="J85" s="36">
        <v>2</v>
      </c>
      <c r="K85" s="29"/>
      <c r="L85" s="36" t="s">
        <v>45</v>
      </c>
      <c r="M85" s="30">
        <v>1</v>
      </c>
      <c r="N85" s="36">
        <v>247</v>
      </c>
      <c r="O85" s="37" t="str">
        <f>IFERROR(INDEX('[1]Accepted Papers'!C:C, MATCH(N85, '[1]Accepted Papers'!B:B, 0)), "")</f>
        <v>Maha Zainab, Asad Shah, Sharifullah Khan, Seemab Latif, Safdar Khan and Abdulwahab Almazroi</v>
      </c>
      <c r="P85" s="37" t="str">
        <f>IFERROR(INDEX('[1]Accepted Papers'!D:D, MATCH(N85, '[1]Accepted Papers'!B:B, 0)), "")</f>
        <v>News Credibility Identification on Facebook</v>
      </c>
      <c r="Q85" s="33">
        <f>IFERROR(INDEX([1]AIIT_25_review_summary_byScore!F:F, MATCH(N85, [1]AIIT_25_review_summary_byScore!A:A, 0)), "")</f>
        <v>2</v>
      </c>
      <c r="R85" s="33" t="str">
        <f>IFERROR(INDEX([1]AIIT_25_review_summary_byScore!G:G, MATCH(N85, [1]AIIT_25_review_summary_byScore!A:A, 0)), "")</f>
        <v>5,4</v>
      </c>
      <c r="S85" s="55"/>
      <c r="T85" s="11"/>
      <c r="U85" s="34"/>
      <c r="AF85" s="5"/>
    </row>
    <row r="86" spans="2:32" x14ac:dyDescent="0.2">
      <c r="B86" s="71"/>
      <c r="C86" s="11"/>
      <c r="D86" s="12"/>
      <c r="E86" s="25"/>
      <c r="F86" s="123"/>
      <c r="G86" s="88">
        <v>4</v>
      </c>
      <c r="H86" s="27">
        <v>0.65625</v>
      </c>
      <c r="I86" s="27">
        <v>0.66666666666666663</v>
      </c>
      <c r="J86" s="36">
        <v>2</v>
      </c>
      <c r="K86" s="29"/>
      <c r="L86" s="36" t="s">
        <v>45</v>
      </c>
      <c r="M86" s="30">
        <v>1</v>
      </c>
      <c r="N86" s="36">
        <v>75</v>
      </c>
      <c r="O86" s="37" t="str">
        <f>IFERROR(INDEX('[1]Accepted Papers'!C:C, MATCH(N86, '[1]Accepted Papers'!B:B, 0)), "")</f>
        <v>Zaid Alqudsi and Muhammad Bilal</v>
      </c>
      <c r="P86" s="37" t="str">
        <f>IFERROR(INDEX('[1]Accepted Papers'!D:D, MATCH(N86, '[1]Accepted Papers'!B:B, 0)), "")</f>
        <v>Detecting meter of Arabic poetry using deep Learning:  Testing Parameters and Model Design</v>
      </c>
      <c r="Q86" s="33">
        <f>IFERROR(INDEX([1]AIIT_25_review_summary_byScore!F:F, MATCH(N86, [1]AIIT_25_review_summary_byScore!A:A, 0)), "")</f>
        <v>1.5</v>
      </c>
      <c r="R86" s="33" t="str">
        <f>IFERROR(INDEX([1]AIIT_25_review_summary_byScore!G:G, MATCH(N86, [1]AIIT_25_review_summary_byScore!A:A, 0)), "")</f>
        <v>4,4</v>
      </c>
      <c r="S86" s="55"/>
      <c r="T86" s="11"/>
      <c r="U86" s="34"/>
      <c r="AF86" s="5"/>
    </row>
    <row r="87" spans="2:32" x14ac:dyDescent="0.2">
      <c r="B87" s="71"/>
      <c r="C87" s="11"/>
      <c r="D87" s="12"/>
      <c r="E87" s="25"/>
      <c r="F87" s="123"/>
      <c r="G87" s="88">
        <v>4</v>
      </c>
      <c r="H87" s="27">
        <v>0.66666666666666663</v>
      </c>
      <c r="I87" s="27">
        <v>0.67708333333333337</v>
      </c>
      <c r="J87" s="36">
        <v>2</v>
      </c>
      <c r="K87" s="29"/>
      <c r="L87" s="36" t="s">
        <v>46</v>
      </c>
      <c r="M87" s="30">
        <v>1</v>
      </c>
      <c r="N87" s="36">
        <v>15</v>
      </c>
      <c r="O87" s="37" t="str">
        <f>IFERROR(INDEX('[1]Accepted Papers'!C:C, MATCH(N87, '[1]Accepted Papers'!B:B, 0)), "")</f>
        <v>Roaya Alkunaidri, Lina Alakwaa, Shahad Alhothli and Salma Elhag</v>
      </c>
      <c r="P87" s="37" t="str">
        <f>IFERROR(INDEX('[1]Accepted Papers'!D:D, MATCH(N87, '[1]Accepted Papers'!B:B, 0)), "")</f>
        <v>Blockchain Technology Implementation in Telemedicine—A Case Study on Sehhaty Platform in Saudi Arabia.</v>
      </c>
      <c r="Q87" s="33">
        <f>IFERROR(INDEX([1]AIIT_25_review_summary_byScore!F:F, MATCH(N87, [1]AIIT_25_review_summary_byScore!A:A, 0)), "")</f>
        <v>2</v>
      </c>
      <c r="R87" s="33" t="str">
        <f>IFERROR(INDEX([1]AIIT_25_review_summary_byScore!G:G, MATCH(N87, [1]AIIT_25_review_summary_byScore!A:A, 0)), "")</f>
        <v>4,4</v>
      </c>
      <c r="S87" s="56"/>
      <c r="T87" s="11"/>
      <c r="U87" s="34"/>
      <c r="AF87" s="5"/>
    </row>
    <row r="88" spans="2:32" ht="17" thickBot="1" x14ac:dyDescent="0.25">
      <c r="B88" s="71"/>
      <c r="C88" s="11"/>
      <c r="D88" s="12"/>
      <c r="E88" s="25"/>
      <c r="F88" s="123"/>
      <c r="G88" s="97">
        <v>4</v>
      </c>
      <c r="H88" s="183">
        <v>0.67708333333333337</v>
      </c>
      <c r="I88" s="44">
        <v>0.6875</v>
      </c>
      <c r="J88" s="135">
        <v>2</v>
      </c>
      <c r="K88" s="46"/>
      <c r="L88" s="135" t="s">
        <v>46</v>
      </c>
      <c r="M88" s="47">
        <v>1</v>
      </c>
      <c r="N88" s="135">
        <v>147</v>
      </c>
      <c r="O88" s="136" t="str">
        <f>IFERROR(INDEX('[1]Accepted Papers'!C:C, MATCH(N88, '[1]Accepted Papers'!B:B, 0)), "")</f>
        <v>Abdulaziz Alotaibi</v>
      </c>
      <c r="P88" s="136" t="str">
        <f>IFERROR(INDEX('[1]Accepted Papers'!D:D, MATCH(N88, '[1]Accepted Papers'!B:B, 0)), "")</f>
        <v>Toward Adopting Artificial Intelligence to Improve Construction Industry in Saudi Arabia</v>
      </c>
      <c r="Q88" s="33">
        <f>IFERROR(INDEX([1]AIIT_25_review_summary_byScore!F:F, MATCH(N88, [1]AIIT_25_review_summary_byScore!A:A, 0)), "")</f>
        <v>2</v>
      </c>
      <c r="R88" s="49" t="str">
        <f>IFERROR(INDEX([1]AIIT_25_review_summary_byScore!G:G, MATCH(N88, [1]AIIT_25_review_summary_byScore!A:A, 0)), "")</f>
        <v>3,3</v>
      </c>
      <c r="S88" s="66"/>
      <c r="T88" s="43"/>
      <c r="U88" s="34"/>
      <c r="AF88" s="5"/>
    </row>
    <row r="89" spans="2:32" x14ac:dyDescent="0.2">
      <c r="B89" s="71"/>
      <c r="C89" s="11"/>
      <c r="D89" s="12"/>
      <c r="E89" s="25"/>
      <c r="F89" s="123"/>
      <c r="G89" s="88">
        <v>4</v>
      </c>
      <c r="H89" s="106">
        <v>0.60416666666666663</v>
      </c>
      <c r="I89" s="106">
        <v>0.61458333333333337</v>
      </c>
      <c r="J89" s="59">
        <v>3</v>
      </c>
      <c r="K89" s="29">
        <v>8</v>
      </c>
      <c r="L89" s="59" t="s">
        <v>47</v>
      </c>
      <c r="M89" s="30">
        <v>1</v>
      </c>
      <c r="N89" s="107">
        <v>107</v>
      </c>
      <c r="O89" s="40" t="str">
        <f>IFERROR(INDEX('[1]Accepted Papers'!C:C, MATCH(N89, '[1]Accepted Papers'!B:B, 0)), "")</f>
        <v>Ayesha Seerat and Muhammad Wasim</v>
      </c>
      <c r="P89" s="111" t="str">
        <f>IFERROR(INDEX('[1]Accepted Papers'!D:D, MATCH(N89, '[1]Accepted Papers'!B:B, 0)), "")</f>
        <v>Leveraging Dual GNNs and BERT for Context-Aware Rumor Detection in Social Networks</v>
      </c>
      <c r="Q89" s="33">
        <f>IFERROR(INDEX([1]AIIT_25_review_summary_byScore!F:F, MATCH(N89, [1]AIIT_25_review_summary_byScore!A:A, 0)), "")</f>
        <v>2</v>
      </c>
      <c r="R89" s="33" t="str">
        <f>IFERROR(INDEX([1]AIIT_25_review_summary_byScore!G:G, MATCH(N89, [1]AIIT_25_review_summary_byScore!A:A, 0)), "")</f>
        <v>4,4</v>
      </c>
      <c r="S89" s="56"/>
      <c r="T89" s="54"/>
      <c r="U89" s="34"/>
    </row>
    <row r="90" spans="2:32" x14ac:dyDescent="0.2">
      <c r="B90" s="71"/>
      <c r="C90" s="11"/>
      <c r="D90" s="12"/>
      <c r="E90" s="25"/>
      <c r="F90" s="123"/>
      <c r="G90" s="88">
        <v>4</v>
      </c>
      <c r="H90" s="27">
        <v>0.61458333333333337</v>
      </c>
      <c r="I90" s="27">
        <v>0.625</v>
      </c>
      <c r="J90" s="59">
        <v>3</v>
      </c>
      <c r="K90" s="29"/>
      <c r="L90" s="59" t="s">
        <v>47</v>
      </c>
      <c r="M90" s="30">
        <v>1</v>
      </c>
      <c r="N90" s="59">
        <v>169</v>
      </c>
      <c r="O90" s="40" t="str">
        <f>IFERROR(INDEX('[1]Accepted Papers'!C:C, MATCH(N90, '[1]Accepted Papers'!B:B, 0)), "")</f>
        <v>Mohammed Alasli</v>
      </c>
      <c r="P90" s="111" t="str">
        <f>IFERROR(INDEX('[1]Accepted Papers'!D:D, MATCH(N90, '[1]Accepted Papers'!B:B, 0)), "")</f>
        <v>A Survey with Practical Demonstration on Acceleration of Machine Learning Models</v>
      </c>
      <c r="Q90" s="33">
        <f>IFERROR(INDEX([1]AIIT_25_review_summary_byScore!F:F, MATCH(N90, [1]AIIT_25_review_summary_byScore!A:A, 0)), "")</f>
        <v>2</v>
      </c>
      <c r="R90" s="33" t="str">
        <f>IFERROR(INDEX([1]AIIT_25_review_summary_byScore!G:G, MATCH(N90, [1]AIIT_25_review_summary_byScore!A:A, 0)), "")</f>
        <v>4,4</v>
      </c>
      <c r="S90" s="56"/>
      <c r="T90" s="54"/>
      <c r="U90" s="34"/>
    </row>
    <row r="91" spans="2:32" x14ac:dyDescent="0.2">
      <c r="B91" s="71"/>
      <c r="C91" s="11"/>
      <c r="D91" s="12"/>
      <c r="E91" s="25"/>
      <c r="F91" s="123"/>
      <c r="G91" s="88">
        <v>4</v>
      </c>
      <c r="H91" s="27">
        <v>0.625</v>
      </c>
      <c r="I91" s="27">
        <v>0.63541666666666663</v>
      </c>
      <c r="J91" s="59">
        <v>3</v>
      </c>
      <c r="K91" s="29"/>
      <c r="L91" s="59" t="s">
        <v>47</v>
      </c>
      <c r="M91" s="30">
        <v>1</v>
      </c>
      <c r="N91" s="59">
        <v>220</v>
      </c>
      <c r="O91" s="40" t="str">
        <f>IFERROR(INDEX('[1]Accepted Papers'!C:C, MATCH(N91, '[1]Accepted Papers'!B:B, 0)), "")</f>
        <v>Nawraz Saeed, Maggie Mashaly and Mohamed Ashour</v>
      </c>
      <c r="P91" s="111" t="str">
        <f>IFERROR(INDEX('[1]Accepted Papers'!D:D, MATCH(N91, '[1]Accepted Papers'!B:B, 0)), "")</f>
        <v>Data Distribution Profiling for Clustered Federated Learning in Extreme NIID Settings</v>
      </c>
      <c r="Q91" s="33">
        <f>IFERROR(INDEX([1]AIIT_25_review_summary_byScore!F:F, MATCH(N91, [1]AIIT_25_review_summary_byScore!A:A, 0)), "")</f>
        <v>1.5</v>
      </c>
      <c r="R91" s="33" t="str">
        <f>IFERROR(INDEX([1]AIIT_25_review_summary_byScore!G:G, MATCH(N91, [1]AIIT_25_review_summary_byScore!A:A, 0)), "")</f>
        <v>3,3</v>
      </c>
      <c r="S91" s="55"/>
      <c r="T91" s="54"/>
      <c r="U91" s="34"/>
    </row>
    <row r="92" spans="2:32" x14ac:dyDescent="0.2">
      <c r="B92" s="71"/>
      <c r="C92" s="11"/>
      <c r="D92" s="12"/>
      <c r="E92" s="25"/>
      <c r="F92" s="123"/>
      <c r="G92" s="88">
        <v>4</v>
      </c>
      <c r="H92" s="27">
        <v>0.63541666666666663</v>
      </c>
      <c r="I92" s="27">
        <v>0.64583333333333337</v>
      </c>
      <c r="J92" s="59">
        <v>3</v>
      </c>
      <c r="K92" s="29"/>
      <c r="L92" s="59" t="s">
        <v>47</v>
      </c>
      <c r="M92" s="30">
        <v>1</v>
      </c>
      <c r="N92" s="59">
        <v>296</v>
      </c>
      <c r="O92" s="40" t="str">
        <f>IFERROR(INDEX('[1]Accepted Papers'!C:C, MATCH(N92, '[1]Accepted Papers'!B:B, 0)), "")</f>
        <v>Faisal Mahrous, Hamad Abu-Leif, Turki Modyiq, Hammam Alghamdi, Khulud Alsaedi and Abdullah Algamdi</v>
      </c>
      <c r="P92" s="111" t="str">
        <f>IFERROR(INDEX('[1]Accepted Papers'!D:D, MATCH(N92, '[1]Accepted Papers'!B:B, 0)), "")</f>
        <v>Towards Privacy-Preserving Big Data Analysis With Decentralized Learning for ROP Imaging</v>
      </c>
      <c r="Q92" s="33">
        <f>IFERROR(INDEX([1]AIIT_25_review_summary_byScore!F:F, MATCH(N92, [1]AIIT_25_review_summary_byScore!A:A, 0)), "")</f>
        <v>2</v>
      </c>
      <c r="R92" s="33" t="str">
        <f>IFERROR(INDEX([1]AIIT_25_review_summary_byScore!G:G, MATCH(N92, [1]AIIT_25_review_summary_byScore!A:A, 0)), "")</f>
        <v>4,4</v>
      </c>
      <c r="S92" s="55"/>
      <c r="T92" s="54"/>
      <c r="U92" s="34"/>
    </row>
    <row r="93" spans="2:32" x14ac:dyDescent="0.2">
      <c r="B93" s="71"/>
      <c r="C93" s="11"/>
      <c r="D93" s="12"/>
      <c r="E93" s="25"/>
      <c r="F93" s="123"/>
      <c r="G93" s="88">
        <v>4</v>
      </c>
      <c r="H93" s="27">
        <v>0.64583333333333337</v>
      </c>
      <c r="I93" s="27">
        <v>0.65625</v>
      </c>
      <c r="J93" s="59">
        <v>3</v>
      </c>
      <c r="K93" s="29"/>
      <c r="L93" s="59" t="s">
        <v>48</v>
      </c>
      <c r="M93" s="30">
        <v>1</v>
      </c>
      <c r="N93" s="59">
        <v>81</v>
      </c>
      <c r="O93" s="40" t="str">
        <f>IFERROR(INDEX('[1]Accepted Papers'!C:C, MATCH(N93, '[1]Accepted Papers'!B:B, 0)), "")</f>
        <v>Israr Rehman, Zulfiqar Ali and Zahoor Jan</v>
      </c>
      <c r="P93" s="111" t="str">
        <f>IFERROR(INDEX('[1]Accepted Papers'!D:D, MATCH(N93, '[1]Accepted Papers'!B:B, 0)), "")</f>
        <v>Fed-RLCL: Federated Reinforcement Learning with Curriculum Learning for Adaptive Content Sequencing</v>
      </c>
      <c r="Q93" s="33">
        <f>IFERROR(INDEX([1]AIIT_25_review_summary_byScore!F:F, MATCH(N93, [1]AIIT_25_review_summary_byScore!A:A, 0)), "")</f>
        <v>2.6</v>
      </c>
      <c r="R93" s="33" t="str">
        <f>IFERROR(INDEX([1]AIIT_25_review_summary_byScore!G:G, MATCH(N93, [1]AIIT_25_review_summary_byScore!A:A, 0)), "")</f>
        <v>4,3</v>
      </c>
      <c r="S93" s="38" t="s">
        <v>18</v>
      </c>
      <c r="T93" s="54"/>
      <c r="U93" s="34"/>
    </row>
    <row r="94" spans="2:32" x14ac:dyDescent="0.2">
      <c r="B94" s="71"/>
      <c r="C94" s="11"/>
      <c r="D94" s="12"/>
      <c r="E94" s="25"/>
      <c r="F94" s="123"/>
      <c r="G94" s="88">
        <v>4</v>
      </c>
      <c r="H94" s="27">
        <v>0.65625</v>
      </c>
      <c r="I94" s="27">
        <v>0.66666666666666663</v>
      </c>
      <c r="J94" s="59">
        <v>3</v>
      </c>
      <c r="K94" s="29"/>
      <c r="L94" s="59" t="s">
        <v>48</v>
      </c>
      <c r="M94" s="30">
        <v>1</v>
      </c>
      <c r="N94" s="59">
        <v>297</v>
      </c>
      <c r="O94" s="40" t="str">
        <f>IFERROR(INDEX('[1]Accepted Papers'!C:C, MATCH(N94, '[1]Accepted Papers'!B:B, 0)), "")</f>
        <v>Hadir Orkouby, Eman Redwan, Layan Alahmadi, Sarah Mahalawi and Ghada Alharbi</v>
      </c>
      <c r="P94" s="111" t="str">
        <f>IFERROR(INDEX('[1]Accepted Papers'!D:D, MATCH(N94, '[1]Accepted Papers'!B:B, 0)), "")</f>
        <v>Autoamtic Assessment of Short Answer Questions</v>
      </c>
      <c r="Q94" s="33">
        <f>IFERROR(INDEX([1]AIIT_25_review_summary_byScore!F:F, MATCH(N94, [1]AIIT_25_review_summary_byScore!A:A, 0)), "")</f>
        <v>2</v>
      </c>
      <c r="R94" s="33" t="str">
        <f>IFERROR(INDEX([1]AIIT_25_review_summary_byScore!G:G, MATCH(N94, [1]AIIT_25_review_summary_byScore!A:A, 0)), "")</f>
        <v>4,3</v>
      </c>
      <c r="S94" s="11"/>
      <c r="T94" s="54"/>
      <c r="U94" s="34"/>
    </row>
    <row r="95" spans="2:32" x14ac:dyDescent="0.2">
      <c r="B95" s="71"/>
      <c r="C95" s="11"/>
      <c r="D95" s="12"/>
      <c r="E95" s="25"/>
      <c r="F95" s="123"/>
      <c r="G95" s="88">
        <v>4</v>
      </c>
      <c r="H95" s="27">
        <v>0.66666666666666663</v>
      </c>
      <c r="I95" s="27">
        <v>0.67708333333333337</v>
      </c>
      <c r="J95" s="59">
        <v>3</v>
      </c>
      <c r="K95" s="29"/>
      <c r="L95" s="59" t="s">
        <v>48</v>
      </c>
      <c r="M95" s="30">
        <v>1</v>
      </c>
      <c r="N95" s="59">
        <v>67</v>
      </c>
      <c r="O95" s="40" t="str">
        <f>IFERROR(INDEX('[1]Accepted Papers'!C:C, MATCH(N95, '[1]Accepted Papers'!B:B, 0)), "")</f>
        <v>Miada Almasre and Norah Al-Malki</v>
      </c>
      <c r="P95" s="111" t="str">
        <f>IFERROR(INDEX('[1]Accepted Papers'!D:D, MATCH(N95, '[1]Accepted Papers'!B:B, 0)), "")</f>
        <v>Expert and LLM Evaluation of LearnShield: A Generative AI Recomnadation Application in E-Learning Environments</v>
      </c>
      <c r="Q95" s="129">
        <f>IFERROR(INDEX([1]AIIT_25_review_summary_byScore!F:F, MATCH(N95, [1]AIIT_25_review_summary_byScore!A:A, 0)), "")</f>
        <v>2</v>
      </c>
      <c r="R95" s="33" t="str">
        <f>IFERROR(INDEX([1]AIIT_25_review_summary_byScore!G:G, MATCH(N95, [1]AIIT_25_review_summary_byScore!A:A, 0)), "")</f>
        <v>4,3</v>
      </c>
      <c r="S95" s="11"/>
      <c r="T95" s="54"/>
      <c r="U95" s="34"/>
    </row>
    <row r="96" spans="2:32" ht="17" thickBot="1" x14ac:dyDescent="0.25">
      <c r="B96" s="71"/>
      <c r="C96" s="11"/>
      <c r="D96" s="12"/>
      <c r="E96" s="41"/>
      <c r="F96" s="137"/>
      <c r="G96" s="97">
        <v>4</v>
      </c>
      <c r="H96" s="27">
        <v>0.67708333333333337</v>
      </c>
      <c r="I96" s="27">
        <v>0.6875</v>
      </c>
      <c r="J96" s="113">
        <v>3</v>
      </c>
      <c r="K96" s="46"/>
      <c r="L96" s="113" t="s">
        <v>49</v>
      </c>
      <c r="M96" s="47">
        <v>1</v>
      </c>
      <c r="N96" s="113">
        <v>84</v>
      </c>
      <c r="O96" s="114" t="s">
        <v>50</v>
      </c>
      <c r="P96" s="114" t="str">
        <f>IFERROR(INDEX('[1]Accepted Papers'!D:D, MATCH(N96, '[1]Accepted Papers'!B:B, 0)), "")</f>
        <v>Batik GAN for Generating Motif Synthesis using Multi-Discriminator and Self-Attention</v>
      </c>
      <c r="Q96" s="138">
        <f>IFERROR(INDEX([1]AIIT_25_review_summary_byScore!F:F, MATCH(N96, [1]AIIT_25_review_summary_byScore!A:A, 0)), "")</f>
        <v>1.6</v>
      </c>
      <c r="R96" s="49" t="str">
        <f>IFERROR(INDEX([1]AIIT_25_review_summary_byScore!G:G, MATCH(N96, [1]AIIT_25_review_summary_byScore!A:A, 0)), "")</f>
        <v>4,3</v>
      </c>
      <c r="S96" s="133"/>
      <c r="T96" s="67"/>
      <c r="U96" s="50"/>
    </row>
    <row r="97" spans="10:33" x14ac:dyDescent="0.2">
      <c r="K97" s="139"/>
      <c r="L97" s="140"/>
      <c r="M97" s="139"/>
      <c r="P97" s="140"/>
      <c r="Q97" s="140"/>
      <c r="R97" s="140"/>
    </row>
    <row r="98" spans="10:33" hidden="1" x14ac:dyDescent="0.2">
      <c r="K98" s="139"/>
      <c r="L98" s="140"/>
      <c r="M98" s="139"/>
      <c r="O98" s="141"/>
      <c r="P98" s="140"/>
      <c r="Q98" s="140"/>
      <c r="R98" s="140"/>
    </row>
    <row r="99" spans="10:33" ht="17" hidden="1" thickBot="1" x14ac:dyDescent="0.25">
      <c r="J99" s="142" t="s">
        <v>51</v>
      </c>
      <c r="K99" s="143"/>
      <c r="L99" s="144"/>
      <c r="M99" s="145"/>
      <c r="Q99" s="144"/>
      <c r="R99" s="144"/>
      <c r="U99" s="146">
        <f>SUM(U6:U96)</f>
        <v>0</v>
      </c>
      <c r="AD99" s="142" t="s">
        <v>52</v>
      </c>
      <c r="AE99" s="147" t="e">
        <f>SUM(#REF!)</f>
        <v>#REF!</v>
      </c>
    </row>
    <row r="100" spans="10:33" hidden="1" x14ac:dyDescent="0.2"/>
    <row r="101" spans="10:33" hidden="1" x14ac:dyDescent="0.2"/>
    <row r="102" spans="10:33" hidden="1" x14ac:dyDescent="0.2"/>
    <row r="103" spans="10:33" hidden="1" x14ac:dyDescent="0.2">
      <c r="O103" s="148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50"/>
    </row>
    <row r="104" spans="10:33" hidden="1" x14ac:dyDescent="0.2">
      <c r="O104" s="151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3"/>
    </row>
    <row r="105" spans="10:33" hidden="1" x14ac:dyDescent="0.2"/>
    <row r="106" spans="10:33" ht="19" hidden="1" x14ac:dyDescent="0.25">
      <c r="Q106" s="154"/>
    </row>
    <row r="107" spans="10:33" hidden="1" x14ac:dyDescent="0.2"/>
    <row r="108" spans="10:33" ht="19" hidden="1" x14ac:dyDescent="0.25">
      <c r="O108" s="155"/>
      <c r="Q108" s="156"/>
    </row>
  </sheetData>
  <mergeCells count="17">
    <mergeCell ref="O103:AG104"/>
    <mergeCell ref="H2:O3"/>
    <mergeCell ref="B44:U45"/>
    <mergeCell ref="B46:B96"/>
    <mergeCell ref="D46:D96"/>
    <mergeCell ref="E46:E69"/>
    <mergeCell ref="F46:F69"/>
    <mergeCell ref="E70:U71"/>
    <mergeCell ref="E72:E96"/>
    <mergeCell ref="F72:F96"/>
    <mergeCell ref="B6:B43"/>
    <mergeCell ref="D6:D43"/>
    <mergeCell ref="E6:E17"/>
    <mergeCell ref="F6:F17"/>
    <mergeCell ref="E18:U19"/>
    <mergeCell ref="E20:E43"/>
    <mergeCell ref="F20:F43"/>
  </mergeCells>
  <conditionalFormatting sqref="Q6:Q17 Q20:Q43 Q46:Q69 Q72:Q96">
    <cfRule type="cellIs" dxfId="0" priority="1" operator="greaterThan">
      <formula>2</formula>
    </cfRule>
  </conditionalFormatting>
  <pageMargins left="0.25" right="0.25" top="0.75" bottom="0.75" header="0.3" footer="0.3"/>
  <pageSetup paperSize="9" scale="3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Algamdi, A</dc:creator>
  <cp:lastModifiedBy>Algamdi, A</cp:lastModifiedBy>
  <cp:lastPrinted>2025-05-04T20:57:50Z</cp:lastPrinted>
  <dcterms:created xsi:type="dcterms:W3CDTF">2025-05-04T15:15:21Z</dcterms:created>
  <dcterms:modified xsi:type="dcterms:W3CDTF">2025-05-05T08:51:49Z</dcterms:modified>
</cp:coreProperties>
</file>